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AURA ELEVAGE\Caprin\PLAN FILIERE caprin-ovin lait 2018-2020\A.1 - Cohésion filières\A.1.6 - Etudes et prospective\2019 - Stage cellules n°2\Article La Chevre\"/>
    </mc:Choice>
  </mc:AlternateContent>
  <bookViews>
    <workbookView xWindow="0" yWindow="0" windowWidth="19200" windowHeight="10260" firstSheet="3" activeTab="4"/>
  </bookViews>
  <sheets>
    <sheet name="cis prix régal base 2010" sheetId="14" state="hidden" r:id="rId1"/>
    <sheet name="cis prix natal base 2010" sheetId="25" state="hidden" r:id="rId2"/>
    <sheet name="graph cis prix base 2010" sheetId="15" state="hidden" r:id="rId3"/>
    <sheet name="cell result jour" sheetId="54" r:id="rId4"/>
    <sheet name="graph cell result jour" sheetId="55" r:id="rId5"/>
  </sheet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lage" name="Plage" connection="WorksheetConnection_Profil livreurs 2018!$A$56:$B$60"/>
        </x15:modelTables>
      </x15:dataModel>
    </ext>
  </extLst>
</workbook>
</file>

<file path=xl/calcChain.xml><?xml version="1.0" encoding="utf-8"?>
<calcChain xmlns="http://schemas.openxmlformats.org/spreadsheetml/2006/main">
  <c r="L27" i="54" l="1"/>
  <c r="D25" i="54" l="1"/>
  <c r="D24" i="54" s="1"/>
  <c r="E25" i="54"/>
  <c r="E24" i="54" s="1"/>
  <c r="F25" i="54"/>
  <c r="F24" i="54" s="1"/>
  <c r="G25" i="54"/>
  <c r="G24" i="54" s="1"/>
  <c r="H25" i="54"/>
  <c r="H24" i="54" s="1"/>
  <c r="I25" i="54"/>
  <c r="I24" i="54" s="1"/>
  <c r="J25" i="54"/>
  <c r="J24" i="54" s="1"/>
  <c r="K25" i="54"/>
  <c r="K24" i="54" s="1"/>
  <c r="L25" i="54"/>
  <c r="L24" i="54" s="1"/>
  <c r="C25" i="54"/>
  <c r="C24" i="54" s="1"/>
  <c r="E150" i="25" l="1"/>
  <c r="E151" i="25"/>
  <c r="E152" i="25"/>
  <c r="E153" i="25"/>
  <c r="E154" i="25"/>
  <c r="E155" i="25"/>
  <c r="E156" i="25"/>
  <c r="E157" i="25"/>
  <c r="E158" i="25"/>
  <c r="E159" i="25"/>
  <c r="E160" i="25"/>
  <c r="E161" i="25"/>
  <c r="E162" i="25"/>
  <c r="C148" i="25"/>
  <c r="C149" i="25"/>
  <c r="C150" i="25"/>
  <c r="C151" i="25"/>
  <c r="C152" i="25"/>
  <c r="C153" i="25"/>
  <c r="C147" i="25"/>
  <c r="J123" i="25"/>
  <c r="H124" i="25"/>
  <c r="J124" i="25" s="1"/>
  <c r="H125" i="25"/>
  <c r="J125" i="25" s="1"/>
  <c r="H126" i="25"/>
  <c r="J126" i="25" s="1"/>
  <c r="H127" i="25"/>
  <c r="J127" i="25" s="1"/>
  <c r="H128" i="25"/>
  <c r="J128" i="25" s="1"/>
  <c r="H129" i="25"/>
  <c r="J129" i="25" s="1"/>
  <c r="H123" i="25"/>
  <c r="D130" i="25"/>
  <c r="D124" i="25"/>
  <c r="D125" i="25"/>
  <c r="D126" i="25"/>
  <c r="D127" i="25"/>
  <c r="D128" i="25"/>
  <c r="D129" i="25"/>
  <c r="D123" i="25"/>
  <c r="C155" i="25"/>
  <c r="C156" i="25"/>
  <c r="C157" i="25"/>
  <c r="C158" i="25"/>
  <c r="C159" i="25"/>
  <c r="C160" i="25"/>
  <c r="C161" i="25"/>
  <c r="C162" i="25"/>
  <c r="C145" i="25"/>
  <c r="C144" i="25"/>
  <c r="C154" i="25" s="1"/>
  <c r="J136" i="25"/>
  <c r="J131" i="25"/>
  <c r="J132" i="25"/>
  <c r="J135" i="25"/>
  <c r="J130" i="25"/>
  <c r="H130" i="25"/>
  <c r="H131" i="25"/>
  <c r="H132" i="25"/>
  <c r="H133" i="25"/>
  <c r="J133" i="25" s="1"/>
  <c r="H134" i="25"/>
  <c r="J134" i="25" s="1"/>
  <c r="H135" i="25"/>
  <c r="H136" i="25"/>
  <c r="H137" i="25"/>
  <c r="J137" i="25" s="1"/>
  <c r="H138" i="25"/>
  <c r="J138" i="25" s="1"/>
  <c r="J120" i="25"/>
  <c r="H121" i="25"/>
  <c r="H120" i="25"/>
  <c r="D133" i="25"/>
  <c r="D134" i="25"/>
  <c r="D135" i="25"/>
  <c r="D136" i="25"/>
  <c r="D137" i="25"/>
  <c r="D138" i="25"/>
  <c r="D131" i="25"/>
  <c r="D132" i="25"/>
  <c r="D121" i="25"/>
  <c r="D120" i="25"/>
  <c r="K111" i="14" l="1"/>
  <c r="L111" i="14"/>
  <c r="M111" i="14" l="1"/>
  <c r="F110" i="25" l="1"/>
  <c r="E110" i="25"/>
  <c r="G110" i="25" l="1"/>
  <c r="K110" i="14" l="1"/>
  <c r="L110" i="14"/>
  <c r="M110" i="14" l="1"/>
  <c r="E109" i="25" l="1"/>
  <c r="F109" i="25"/>
  <c r="E104" i="25"/>
  <c r="F104" i="25"/>
  <c r="E105" i="25"/>
  <c r="F105" i="25"/>
  <c r="E106" i="25"/>
  <c r="F106" i="25"/>
  <c r="E107" i="25"/>
  <c r="F107" i="25"/>
  <c r="E108" i="25"/>
  <c r="F108" i="25"/>
  <c r="G105" i="25" l="1"/>
  <c r="G104" i="25"/>
  <c r="G108" i="25"/>
  <c r="G106" i="25"/>
  <c r="G107" i="25"/>
  <c r="G109" i="25"/>
  <c r="K105" i="14"/>
  <c r="L105" i="14"/>
  <c r="K106" i="14"/>
  <c r="L106" i="14"/>
  <c r="M106" i="14" s="1"/>
  <c r="K107" i="14"/>
  <c r="L107" i="14"/>
  <c r="K108" i="14"/>
  <c r="L108" i="14"/>
  <c r="K109" i="14"/>
  <c r="L109" i="14"/>
  <c r="M105" i="14" l="1"/>
  <c r="M109" i="14"/>
  <c r="M107" i="14"/>
  <c r="M108" i="14"/>
  <c r="F98" i="25" l="1"/>
  <c r="F99" i="25"/>
  <c r="F100" i="25"/>
  <c r="F101" i="25"/>
  <c r="F102" i="25"/>
  <c r="F103" i="25"/>
  <c r="E103" i="25"/>
  <c r="E98" i="25"/>
  <c r="E99" i="25"/>
  <c r="E100" i="25"/>
  <c r="E101" i="25"/>
  <c r="E102" i="25"/>
  <c r="L100" i="14"/>
  <c r="L101" i="14"/>
  <c r="L102" i="14"/>
  <c r="L103" i="14"/>
  <c r="L104" i="14"/>
  <c r="K101" i="14"/>
  <c r="K102" i="14"/>
  <c r="M102" i="14" s="1"/>
  <c r="K103" i="14"/>
  <c r="M103" i="14" s="1"/>
  <c r="K104" i="14"/>
  <c r="M104" i="14" s="1"/>
  <c r="G98" i="25" l="1"/>
  <c r="G99" i="25"/>
  <c r="G100" i="25"/>
  <c r="M101" i="14"/>
  <c r="G101" i="25"/>
  <c r="G102" i="25"/>
  <c r="G103" i="25"/>
  <c r="F95" i="25" l="1"/>
  <c r="F96" i="25"/>
  <c r="F97" i="25"/>
  <c r="E95" i="25"/>
  <c r="E96" i="25"/>
  <c r="E97" i="25"/>
  <c r="G95" i="25" l="1"/>
  <c r="G97" i="25"/>
  <c r="G96" i="25"/>
  <c r="F92" i="25" l="1"/>
  <c r="F93" i="25"/>
  <c r="F94" i="25"/>
  <c r="E92" i="25"/>
  <c r="E93" i="25"/>
  <c r="E94" i="25"/>
  <c r="G93" i="25" l="1"/>
  <c r="G92" i="25"/>
  <c r="G94" i="25"/>
  <c r="G24" i="25" l="1"/>
  <c r="F25" i="25"/>
  <c r="F26" i="25"/>
  <c r="F27" i="25"/>
  <c r="F28" i="25"/>
  <c r="G28" i="25" s="1"/>
  <c r="F29" i="25"/>
  <c r="F30" i="25"/>
  <c r="F31" i="25"/>
  <c r="F32" i="25"/>
  <c r="G32" i="25" s="1"/>
  <c r="F33" i="25"/>
  <c r="F34" i="25"/>
  <c r="F35" i="25"/>
  <c r="F36" i="25"/>
  <c r="G36" i="25" s="1"/>
  <c r="F37" i="25"/>
  <c r="F38" i="25"/>
  <c r="F39" i="25"/>
  <c r="F40" i="25"/>
  <c r="G40" i="25" s="1"/>
  <c r="F41" i="25"/>
  <c r="F42" i="25"/>
  <c r="F43" i="25"/>
  <c r="F44" i="25"/>
  <c r="G44" i="25" s="1"/>
  <c r="F45" i="25"/>
  <c r="F46" i="25"/>
  <c r="F47" i="25"/>
  <c r="F48" i="25"/>
  <c r="G48" i="25" s="1"/>
  <c r="F49" i="25"/>
  <c r="F50" i="25"/>
  <c r="F51" i="25"/>
  <c r="F52" i="25"/>
  <c r="G52" i="25" s="1"/>
  <c r="F53" i="25"/>
  <c r="F54" i="25"/>
  <c r="F55" i="25"/>
  <c r="F56" i="25"/>
  <c r="G56" i="25" s="1"/>
  <c r="F57" i="25"/>
  <c r="F58" i="25"/>
  <c r="F59" i="25"/>
  <c r="F60" i="25"/>
  <c r="G60" i="25" s="1"/>
  <c r="F61" i="25"/>
  <c r="F62" i="25"/>
  <c r="F63" i="25"/>
  <c r="F64" i="25"/>
  <c r="G64" i="25" s="1"/>
  <c r="F65" i="25"/>
  <c r="F66" i="25"/>
  <c r="F67" i="25"/>
  <c r="F68" i="25"/>
  <c r="G68" i="25" s="1"/>
  <c r="F69" i="25"/>
  <c r="F70" i="25"/>
  <c r="F71" i="25"/>
  <c r="F72" i="25"/>
  <c r="G72" i="25" s="1"/>
  <c r="F73" i="25"/>
  <c r="F74" i="25"/>
  <c r="F75" i="25"/>
  <c r="F76" i="25"/>
  <c r="G76" i="25" s="1"/>
  <c r="F77" i="25"/>
  <c r="F78" i="25"/>
  <c r="F79" i="25"/>
  <c r="F80" i="25"/>
  <c r="G80" i="25" s="1"/>
  <c r="F81" i="25"/>
  <c r="F82" i="25"/>
  <c r="F83" i="25"/>
  <c r="F84" i="25"/>
  <c r="F85" i="25"/>
  <c r="F86" i="25"/>
  <c r="F87" i="25"/>
  <c r="F88" i="25"/>
  <c r="F89" i="25"/>
  <c r="F90" i="25"/>
  <c r="F91" i="25"/>
  <c r="F23" i="25"/>
  <c r="G23" i="25" s="1"/>
  <c r="F24" i="25"/>
  <c r="F22" i="25"/>
  <c r="E25" i="25"/>
  <c r="G25" i="25" s="1"/>
  <c r="E26" i="25"/>
  <c r="G26" i="25" s="1"/>
  <c r="E27" i="25"/>
  <c r="E28" i="25"/>
  <c r="E29" i="25"/>
  <c r="G29" i="25" s="1"/>
  <c r="E30" i="25"/>
  <c r="G30" i="25" s="1"/>
  <c r="E31" i="25"/>
  <c r="E32" i="25"/>
  <c r="E33" i="25"/>
  <c r="G33" i="25" s="1"/>
  <c r="E34" i="25"/>
  <c r="G34" i="25" s="1"/>
  <c r="E35" i="25"/>
  <c r="E36" i="25"/>
  <c r="E37" i="25"/>
  <c r="G37" i="25" s="1"/>
  <c r="E38" i="25"/>
  <c r="G38" i="25" s="1"/>
  <c r="E39" i="25"/>
  <c r="E40" i="25"/>
  <c r="E41" i="25"/>
  <c r="G41" i="25" s="1"/>
  <c r="E42" i="25"/>
  <c r="G42" i="25" s="1"/>
  <c r="E43" i="25"/>
  <c r="E44" i="25"/>
  <c r="E45" i="25"/>
  <c r="G45" i="25" s="1"/>
  <c r="E46" i="25"/>
  <c r="G46" i="25" s="1"/>
  <c r="E47" i="25"/>
  <c r="E48" i="25"/>
  <c r="E49" i="25"/>
  <c r="G49" i="25" s="1"/>
  <c r="E50" i="25"/>
  <c r="G50" i="25" s="1"/>
  <c r="E51" i="25"/>
  <c r="E52" i="25"/>
  <c r="E53" i="25"/>
  <c r="G53" i="25" s="1"/>
  <c r="E54" i="25"/>
  <c r="G54" i="25" s="1"/>
  <c r="E55" i="25"/>
  <c r="E56" i="25"/>
  <c r="E57" i="25"/>
  <c r="G57" i="25" s="1"/>
  <c r="E58" i="25"/>
  <c r="G58" i="25" s="1"/>
  <c r="E59" i="25"/>
  <c r="E60" i="25"/>
  <c r="E61" i="25"/>
  <c r="G61" i="25" s="1"/>
  <c r="E62" i="25"/>
  <c r="G62" i="25" s="1"/>
  <c r="E63" i="25"/>
  <c r="E64" i="25"/>
  <c r="E65" i="25"/>
  <c r="G65" i="25" s="1"/>
  <c r="E66" i="25"/>
  <c r="G66" i="25" s="1"/>
  <c r="E67" i="25"/>
  <c r="E68" i="25"/>
  <c r="E69" i="25"/>
  <c r="G69" i="25" s="1"/>
  <c r="E70" i="25"/>
  <c r="G70" i="25" s="1"/>
  <c r="E71" i="25"/>
  <c r="E72" i="25"/>
  <c r="E73" i="25"/>
  <c r="G73" i="25" s="1"/>
  <c r="E74" i="25"/>
  <c r="G74" i="25" s="1"/>
  <c r="E75" i="25"/>
  <c r="E76" i="25"/>
  <c r="E77" i="25"/>
  <c r="G77" i="25" s="1"/>
  <c r="E78" i="25"/>
  <c r="G78" i="25" s="1"/>
  <c r="E79" i="25"/>
  <c r="E80" i="25"/>
  <c r="E81" i="25"/>
  <c r="G81" i="25" s="1"/>
  <c r="E82" i="25"/>
  <c r="G82" i="25" s="1"/>
  <c r="E83" i="25"/>
  <c r="E84" i="25"/>
  <c r="E85" i="25"/>
  <c r="E86" i="25"/>
  <c r="E87" i="25"/>
  <c r="E88" i="25"/>
  <c r="E89" i="25"/>
  <c r="E90" i="25"/>
  <c r="E91" i="25"/>
  <c r="E23" i="25"/>
  <c r="E24" i="25"/>
  <c r="E22" i="25"/>
  <c r="G22" i="25" s="1"/>
  <c r="L14" i="25"/>
  <c r="L43" i="25" s="1"/>
  <c r="J14" i="25"/>
  <c r="G83" i="25" l="1"/>
  <c r="G79" i="25"/>
  <c r="G75" i="25"/>
  <c r="G71" i="25"/>
  <c r="G67" i="25"/>
  <c r="G63" i="25"/>
  <c r="G59" i="25"/>
  <c r="G55" i="25"/>
  <c r="G51" i="25"/>
  <c r="G47" i="25"/>
  <c r="G43" i="25"/>
  <c r="G39" i="25"/>
  <c r="G35" i="25"/>
  <c r="G31" i="25"/>
  <c r="G27" i="25"/>
  <c r="L64" i="25"/>
  <c r="L86" i="25"/>
  <c r="J26" i="25"/>
  <c r="J112" i="25"/>
  <c r="J111" i="25"/>
  <c r="J109" i="25"/>
  <c r="J114" i="25"/>
  <c r="J110" i="25"/>
  <c r="J113" i="25"/>
  <c r="J103" i="25"/>
  <c r="J107" i="25"/>
  <c r="J106" i="25"/>
  <c r="J104" i="25"/>
  <c r="J108" i="25"/>
  <c r="J105" i="25"/>
  <c r="J102" i="25"/>
  <c r="J101" i="25"/>
  <c r="J100" i="25"/>
  <c r="J98" i="25"/>
  <c r="J97" i="25"/>
  <c r="J99" i="25"/>
  <c r="L25" i="25"/>
  <c r="L111" i="25"/>
  <c r="L110" i="25"/>
  <c r="L112" i="25"/>
  <c r="L114" i="25"/>
  <c r="L113" i="25"/>
  <c r="L109" i="25"/>
  <c r="L105" i="25"/>
  <c r="L103" i="25"/>
  <c r="L107" i="25"/>
  <c r="L104" i="25"/>
  <c r="L106" i="25"/>
  <c r="L108" i="25"/>
  <c r="L101" i="25"/>
  <c r="L102" i="25"/>
  <c r="L100" i="25"/>
  <c r="L99" i="25"/>
  <c r="L98" i="25"/>
  <c r="L97" i="25"/>
  <c r="L59" i="25"/>
  <c r="L38" i="25"/>
  <c r="L96" i="25"/>
  <c r="L75" i="25"/>
  <c r="L54" i="25"/>
  <c r="L32" i="25"/>
  <c r="L80" i="25"/>
  <c r="L91" i="25"/>
  <c r="L70" i="25"/>
  <c r="L48" i="25"/>
  <c r="L27" i="25"/>
  <c r="G84" i="25"/>
  <c r="G85" i="25"/>
  <c r="G86" i="25"/>
  <c r="G87" i="25"/>
  <c r="G88" i="25"/>
  <c r="G89" i="25"/>
  <c r="G90" i="25"/>
  <c r="G91" i="25"/>
  <c r="J93" i="25"/>
  <c r="J77" i="25"/>
  <c r="J61" i="25"/>
  <c r="J45" i="25"/>
  <c r="J29" i="25"/>
  <c r="J92" i="25"/>
  <c r="J76" i="25"/>
  <c r="J60" i="25"/>
  <c r="J36" i="25"/>
  <c r="L95" i="25"/>
  <c r="L84" i="25"/>
  <c r="L63" i="25"/>
  <c r="L47" i="25"/>
  <c r="L36" i="25"/>
  <c r="L26" i="25"/>
  <c r="J96" i="25"/>
  <c r="J88" i="25"/>
  <c r="J80" i="25"/>
  <c r="J72" i="25"/>
  <c r="J64" i="25"/>
  <c r="J56" i="25"/>
  <c r="J48" i="25"/>
  <c r="J40" i="25"/>
  <c r="J32" i="25"/>
  <c r="J24" i="25"/>
  <c r="L92" i="25"/>
  <c r="L87" i="25"/>
  <c r="L82" i="25"/>
  <c r="L76" i="25"/>
  <c r="L71" i="25"/>
  <c r="L66" i="25"/>
  <c r="L60" i="25"/>
  <c r="L55" i="25"/>
  <c r="L50" i="25"/>
  <c r="L44" i="25"/>
  <c r="L39" i="25"/>
  <c r="L34" i="25"/>
  <c r="L28" i="25"/>
  <c r="L23" i="25"/>
  <c r="J85" i="25"/>
  <c r="J69" i="25"/>
  <c r="J53" i="25"/>
  <c r="J37" i="25"/>
  <c r="J84" i="25"/>
  <c r="J68" i="25"/>
  <c r="J52" i="25"/>
  <c r="J44" i="25"/>
  <c r="J28" i="25"/>
  <c r="L90" i="25"/>
  <c r="L79" i="25"/>
  <c r="L74" i="25"/>
  <c r="L68" i="25"/>
  <c r="L58" i="25"/>
  <c r="L52" i="25"/>
  <c r="L42" i="25"/>
  <c r="L31" i="25"/>
  <c r="J22" i="25"/>
  <c r="J89" i="25"/>
  <c r="J81" i="25"/>
  <c r="J73" i="25"/>
  <c r="J65" i="25"/>
  <c r="J57" i="25"/>
  <c r="J49" i="25"/>
  <c r="J41" i="25"/>
  <c r="J33" i="25"/>
  <c r="J25" i="25"/>
  <c r="L94" i="25"/>
  <c r="L88" i="25"/>
  <c r="L83" i="25"/>
  <c r="L78" i="25"/>
  <c r="L72" i="25"/>
  <c r="L67" i="25"/>
  <c r="L62" i="25"/>
  <c r="L56" i="25"/>
  <c r="L51" i="25"/>
  <c r="L46" i="25"/>
  <c r="L40" i="25"/>
  <c r="L35" i="25"/>
  <c r="L30" i="25"/>
  <c r="L24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L22" i="25"/>
  <c r="L93" i="25"/>
  <c r="L89" i="25"/>
  <c r="L85" i="25"/>
  <c r="L81" i="25"/>
  <c r="L77" i="25"/>
  <c r="L73" i="25"/>
  <c r="L69" i="25"/>
  <c r="L65" i="25"/>
  <c r="L61" i="25"/>
  <c r="L57" i="25"/>
  <c r="L53" i="25"/>
  <c r="L49" i="25"/>
  <c r="L45" i="25"/>
  <c r="L41" i="25"/>
  <c r="L37" i="25"/>
  <c r="L33" i="25"/>
  <c r="L29" i="25"/>
  <c r="L99" i="14" l="1"/>
  <c r="K100" i="14"/>
  <c r="M100" i="14" s="1"/>
  <c r="K96" i="14" l="1"/>
  <c r="L98" i="14"/>
  <c r="K99" i="14"/>
  <c r="M99" i="14" s="1"/>
  <c r="K98" i="14"/>
  <c r="L97" i="14"/>
  <c r="K97" i="14"/>
  <c r="L96" i="14"/>
  <c r="K95" i="14"/>
  <c r="L94" i="14"/>
  <c r="L93" i="14"/>
  <c r="K94" i="14"/>
  <c r="K93" i="14"/>
  <c r="L95" i="14"/>
  <c r="L92" i="14"/>
  <c r="M96" i="14" l="1"/>
  <c r="M97" i="14"/>
  <c r="M98" i="14"/>
  <c r="M94" i="14"/>
  <c r="M93" i="14"/>
  <c r="M95" i="14"/>
  <c r="D60" i="14" l="1"/>
  <c r="D61" i="14"/>
  <c r="D62" i="14"/>
  <c r="D63" i="14"/>
  <c r="D64" i="14"/>
  <c r="D65" i="14"/>
  <c r="D66" i="14"/>
  <c r="D67" i="14"/>
  <c r="D68" i="14"/>
  <c r="D69" i="14"/>
  <c r="D70" i="14"/>
  <c r="D59" i="14"/>
  <c r="D48" i="14"/>
  <c r="D49" i="14"/>
  <c r="D50" i="14"/>
  <c r="D51" i="14"/>
  <c r="D52" i="14"/>
  <c r="D53" i="14"/>
  <c r="D54" i="14"/>
  <c r="D55" i="14"/>
  <c r="D56" i="14"/>
  <c r="D57" i="14"/>
  <c r="D58" i="14"/>
  <c r="D47" i="14"/>
  <c r="D36" i="14"/>
  <c r="D37" i="14"/>
  <c r="D38" i="14"/>
  <c r="D39" i="14"/>
  <c r="D40" i="14"/>
  <c r="D41" i="14"/>
  <c r="D42" i="14"/>
  <c r="D43" i="14"/>
  <c r="D44" i="14"/>
  <c r="D45" i="14"/>
  <c r="D46" i="14"/>
  <c r="D35" i="14"/>
  <c r="D24" i="14"/>
  <c r="D25" i="14"/>
  <c r="D26" i="14"/>
  <c r="D27" i="14"/>
  <c r="D28" i="14"/>
  <c r="D29" i="14"/>
  <c r="D30" i="14"/>
  <c r="D31" i="14"/>
  <c r="D32" i="14"/>
  <c r="D33" i="14"/>
  <c r="D34" i="14"/>
  <c r="D23" i="14"/>
  <c r="D72" i="14"/>
  <c r="D73" i="14"/>
  <c r="D74" i="14"/>
  <c r="D75" i="14"/>
  <c r="D76" i="14"/>
  <c r="D77" i="14"/>
  <c r="D78" i="14"/>
  <c r="D79" i="14"/>
  <c r="D80" i="14"/>
  <c r="D81" i="14"/>
  <c r="D82" i="14"/>
  <c r="D71" i="14"/>
  <c r="F83" i="14" l="1"/>
  <c r="K83" i="14"/>
  <c r="L83" i="14"/>
  <c r="G83" i="14"/>
  <c r="L91" i="14"/>
  <c r="K92" i="14"/>
  <c r="M92" i="14" s="1"/>
  <c r="L90" i="14"/>
  <c r="K91" i="14"/>
  <c r="K90" i="14"/>
  <c r="L89" i="14"/>
  <c r="L88" i="14"/>
  <c r="K89" i="14"/>
  <c r="K88" i="14"/>
  <c r="L86" i="14"/>
  <c r="K87" i="14"/>
  <c r="L82" i="14"/>
  <c r="L78" i="14"/>
  <c r="K79" i="14"/>
  <c r="L38" i="14"/>
  <c r="K39" i="14"/>
  <c r="K35" i="14"/>
  <c r="L34" i="14"/>
  <c r="K31" i="14"/>
  <c r="L30" i="14"/>
  <c r="K51" i="14"/>
  <c r="L50" i="14"/>
  <c r="L46" i="14"/>
  <c r="K47" i="14"/>
  <c r="L42" i="14"/>
  <c r="K43" i="14"/>
  <c r="L62" i="14"/>
  <c r="K63" i="14"/>
  <c r="L58" i="14"/>
  <c r="K59" i="14"/>
  <c r="L54" i="14"/>
  <c r="K55" i="14"/>
  <c r="L74" i="14"/>
  <c r="K75" i="14"/>
  <c r="L70" i="14"/>
  <c r="K71" i="14"/>
  <c r="K67" i="14"/>
  <c r="L66" i="14"/>
  <c r="K86" i="14"/>
  <c r="L85" i="14"/>
  <c r="K82" i="14"/>
  <c r="L81" i="14"/>
  <c r="K78" i="14"/>
  <c r="L77" i="14"/>
  <c r="K38" i="14"/>
  <c r="L37" i="14"/>
  <c r="K34" i="14"/>
  <c r="L33" i="14"/>
  <c r="L29" i="14"/>
  <c r="K30" i="14"/>
  <c r="K50" i="14"/>
  <c r="L49" i="14"/>
  <c r="K46" i="14"/>
  <c r="L45" i="14"/>
  <c r="K42" i="14"/>
  <c r="L41" i="14"/>
  <c r="K62" i="14"/>
  <c r="L61" i="14"/>
  <c r="K58" i="14"/>
  <c r="L57" i="14"/>
  <c r="K54" i="14"/>
  <c r="L53" i="14"/>
  <c r="K74" i="14"/>
  <c r="L73" i="14"/>
  <c r="K70" i="14"/>
  <c r="L69" i="14"/>
  <c r="K66" i="14"/>
  <c r="L65" i="14"/>
  <c r="L76" i="14"/>
  <c r="K77" i="14"/>
  <c r="K85" i="14"/>
  <c r="L84" i="14"/>
  <c r="L80" i="14"/>
  <c r="K81" i="14"/>
  <c r="L24" i="14"/>
  <c r="L28" i="14"/>
  <c r="K27" i="14"/>
  <c r="L25" i="14"/>
  <c r="L23" i="14"/>
  <c r="L26" i="14"/>
  <c r="K28" i="14"/>
  <c r="L27" i="14"/>
  <c r="K24" i="14"/>
  <c r="K29" i="14"/>
  <c r="K25" i="14"/>
  <c r="K23" i="14"/>
  <c r="K26" i="14"/>
  <c r="L36" i="14"/>
  <c r="K37" i="14"/>
  <c r="L32" i="14"/>
  <c r="K33" i="14"/>
  <c r="L40" i="14"/>
  <c r="K41" i="14"/>
  <c r="L48" i="14"/>
  <c r="K49" i="14"/>
  <c r="L44" i="14"/>
  <c r="K45" i="14"/>
  <c r="L52" i="14"/>
  <c r="K53" i="14"/>
  <c r="L60" i="14"/>
  <c r="K61" i="14"/>
  <c r="L56" i="14"/>
  <c r="K57" i="14"/>
  <c r="L64" i="14"/>
  <c r="K65" i="14"/>
  <c r="L72" i="14"/>
  <c r="K73" i="14"/>
  <c r="L68" i="14"/>
  <c r="K69" i="14"/>
  <c r="L87" i="14"/>
  <c r="K84" i="14"/>
  <c r="L79" i="14"/>
  <c r="K80" i="14"/>
  <c r="L39" i="14"/>
  <c r="K40" i="14"/>
  <c r="K36" i="14"/>
  <c r="L35" i="14"/>
  <c r="L31" i="14"/>
  <c r="K32" i="14"/>
  <c r="K52" i="14"/>
  <c r="L51" i="14"/>
  <c r="L47" i="14"/>
  <c r="K48" i="14"/>
  <c r="K44" i="14"/>
  <c r="L43" i="14"/>
  <c r="L63" i="14"/>
  <c r="K64" i="14"/>
  <c r="K60" i="14"/>
  <c r="L59" i="14"/>
  <c r="L55" i="14"/>
  <c r="K56" i="14"/>
  <c r="K76" i="14"/>
  <c r="L75" i="14"/>
  <c r="L71" i="14"/>
  <c r="K72" i="14"/>
  <c r="K68" i="14"/>
  <c r="L67" i="14"/>
  <c r="G36" i="14"/>
  <c r="F37" i="14"/>
  <c r="G44" i="14"/>
  <c r="F45" i="14"/>
  <c r="G56" i="14"/>
  <c r="F57" i="14"/>
  <c r="G68" i="14"/>
  <c r="F69" i="14"/>
  <c r="G79" i="14"/>
  <c r="F80" i="14"/>
  <c r="G39" i="14"/>
  <c r="F40" i="14"/>
  <c r="F36" i="14"/>
  <c r="G35" i="14"/>
  <c r="F32" i="14"/>
  <c r="G31" i="14"/>
  <c r="F52" i="14"/>
  <c r="G51" i="14"/>
  <c r="F48" i="14"/>
  <c r="G47" i="14"/>
  <c r="G43" i="14"/>
  <c r="F44" i="14"/>
  <c r="G63" i="14"/>
  <c r="F64" i="14"/>
  <c r="G59" i="14"/>
  <c r="F60" i="14"/>
  <c r="G55" i="14"/>
  <c r="F56" i="14"/>
  <c r="F76" i="14"/>
  <c r="G75" i="14"/>
  <c r="G71" i="14"/>
  <c r="F72" i="14"/>
  <c r="F68" i="14"/>
  <c r="G67" i="14"/>
  <c r="G76" i="14"/>
  <c r="F77" i="14"/>
  <c r="G80" i="14"/>
  <c r="F81" i="14"/>
  <c r="G40" i="14"/>
  <c r="F41" i="14"/>
  <c r="G52" i="14"/>
  <c r="F53" i="14"/>
  <c r="G72" i="14"/>
  <c r="F73" i="14"/>
  <c r="G78" i="14"/>
  <c r="F79" i="14"/>
  <c r="G38" i="14"/>
  <c r="F39" i="14"/>
  <c r="G34" i="14"/>
  <c r="F35" i="14"/>
  <c r="H35" i="14" s="1"/>
  <c r="G30" i="14"/>
  <c r="F31" i="14"/>
  <c r="G50" i="14"/>
  <c r="F51" i="14"/>
  <c r="G46" i="14"/>
  <c r="F47" i="14"/>
  <c r="G42" i="14"/>
  <c r="F43" i="14"/>
  <c r="G62" i="14"/>
  <c r="F63" i="14"/>
  <c r="G58" i="14"/>
  <c r="F59" i="14"/>
  <c r="G54" i="14"/>
  <c r="F55" i="14"/>
  <c r="G74" i="14"/>
  <c r="F75" i="14"/>
  <c r="H75" i="14" s="1"/>
  <c r="G70" i="14"/>
  <c r="F71" i="14"/>
  <c r="G66" i="14"/>
  <c r="F67" i="14"/>
  <c r="E16" i="14"/>
  <c r="F29" i="14"/>
  <c r="G32" i="14"/>
  <c r="F33" i="14"/>
  <c r="G48" i="14"/>
  <c r="F49" i="14"/>
  <c r="G60" i="14"/>
  <c r="F61" i="14"/>
  <c r="G64" i="14"/>
  <c r="F65" i="14"/>
  <c r="G77" i="14"/>
  <c r="F78" i="14"/>
  <c r="G37" i="14"/>
  <c r="F38" i="14"/>
  <c r="G33" i="14"/>
  <c r="F34" i="14"/>
  <c r="F30" i="14"/>
  <c r="G29" i="14"/>
  <c r="G49" i="14"/>
  <c r="F50" i="14"/>
  <c r="G45" i="14"/>
  <c r="F46" i="14"/>
  <c r="G41" i="14"/>
  <c r="F42" i="14"/>
  <c r="G61" i="14"/>
  <c r="F62" i="14"/>
  <c r="G57" i="14"/>
  <c r="F58" i="14"/>
  <c r="G53" i="14"/>
  <c r="F54" i="14"/>
  <c r="G73" i="14"/>
  <c r="F74" i="14"/>
  <c r="G69" i="14"/>
  <c r="F70" i="14"/>
  <c r="G65" i="14"/>
  <c r="F66" i="14"/>
  <c r="F82" i="14"/>
  <c r="G81" i="14"/>
  <c r="G82" i="14"/>
  <c r="M81" i="14" l="1"/>
  <c r="H31" i="14"/>
  <c r="H30" i="14"/>
  <c r="H67" i="14"/>
  <c r="H51" i="14"/>
  <c r="H36" i="14"/>
  <c r="M24" i="14"/>
  <c r="E106" i="14"/>
  <c r="E117" i="14"/>
  <c r="E110" i="14"/>
  <c r="E114" i="14"/>
  <c r="E107" i="14"/>
  <c r="E111" i="14"/>
  <c r="E115" i="14"/>
  <c r="E109" i="14"/>
  <c r="E108" i="14"/>
  <c r="E112" i="14"/>
  <c r="E116" i="14"/>
  <c r="E113" i="14"/>
  <c r="M76" i="14"/>
  <c r="M83" i="14"/>
  <c r="E104" i="14"/>
  <c r="E105" i="14"/>
  <c r="E102" i="14"/>
  <c r="E103" i="14"/>
  <c r="E83" i="14"/>
  <c r="M64" i="14"/>
  <c r="M40" i="14"/>
  <c r="H83" i="14"/>
  <c r="E99" i="14"/>
  <c r="E100" i="14"/>
  <c r="E101" i="14"/>
  <c r="E98" i="14"/>
  <c r="E97" i="14"/>
  <c r="E96" i="14"/>
  <c r="E94" i="14"/>
  <c r="E95" i="14"/>
  <c r="M91" i="14"/>
  <c r="M88" i="14"/>
  <c r="M90" i="14"/>
  <c r="M89" i="14"/>
  <c r="M80" i="14"/>
  <c r="M79" i="14"/>
  <c r="M71" i="14"/>
  <c r="M55" i="14"/>
  <c r="M63" i="14"/>
  <c r="M47" i="14"/>
  <c r="M39" i="14"/>
  <c r="M23" i="14"/>
  <c r="M77" i="14"/>
  <c r="M30" i="14"/>
  <c r="M68" i="14"/>
  <c r="M60" i="14"/>
  <c r="M44" i="14"/>
  <c r="M36" i="14"/>
  <c r="M65" i="14"/>
  <c r="M41" i="14"/>
  <c r="M28" i="14"/>
  <c r="M70" i="14"/>
  <c r="M54" i="14"/>
  <c r="M62" i="14"/>
  <c r="M46" i="14"/>
  <c r="M38" i="14"/>
  <c r="M82" i="14"/>
  <c r="M75" i="14"/>
  <c r="M59" i="14"/>
  <c r="M43" i="14"/>
  <c r="M87" i="14"/>
  <c r="E79" i="14"/>
  <c r="E91" i="14"/>
  <c r="E92" i="14"/>
  <c r="E93" i="14"/>
  <c r="E90" i="14"/>
  <c r="M52" i="14"/>
  <c r="M69" i="14"/>
  <c r="M61" i="14"/>
  <c r="M45" i="14"/>
  <c r="M37" i="14"/>
  <c r="M25" i="14"/>
  <c r="M27" i="14"/>
  <c r="M67" i="14"/>
  <c r="M51" i="14"/>
  <c r="M35" i="14"/>
  <c r="H70" i="14"/>
  <c r="H54" i="14"/>
  <c r="H62" i="14"/>
  <c r="E40" i="14"/>
  <c r="M72" i="14"/>
  <c r="M56" i="14"/>
  <c r="M48" i="14"/>
  <c r="M32" i="14"/>
  <c r="M29" i="14"/>
  <c r="H38" i="14"/>
  <c r="E84" i="14"/>
  <c r="H68" i="14"/>
  <c r="M84" i="14"/>
  <c r="M73" i="14"/>
  <c r="M57" i="14"/>
  <c r="M53" i="14"/>
  <c r="M49" i="14"/>
  <c r="M33" i="14"/>
  <c r="M26" i="14"/>
  <c r="M85" i="14"/>
  <c r="M66" i="14"/>
  <c r="M74" i="14"/>
  <c r="M58" i="14"/>
  <c r="M42" i="14"/>
  <c r="M50" i="14"/>
  <c r="M34" i="14"/>
  <c r="M78" i="14"/>
  <c r="M86" i="14"/>
  <c r="M31" i="14"/>
  <c r="H58" i="14"/>
  <c r="H81" i="14"/>
  <c r="E48" i="14"/>
  <c r="H50" i="14"/>
  <c r="H71" i="14"/>
  <c r="H55" i="14"/>
  <c r="H63" i="14"/>
  <c r="H39" i="14"/>
  <c r="H56" i="14"/>
  <c r="H78" i="14"/>
  <c r="H66" i="14"/>
  <c r="H74" i="14"/>
  <c r="H46" i="14"/>
  <c r="E32" i="14"/>
  <c r="H43" i="14"/>
  <c r="H44" i="14"/>
  <c r="H53" i="14"/>
  <c r="H37" i="14"/>
  <c r="E43" i="14"/>
  <c r="H33" i="14"/>
  <c r="H82" i="14"/>
  <c r="H52" i="14"/>
  <c r="H40" i="14"/>
  <c r="E56" i="14"/>
  <c r="E60" i="14"/>
  <c r="E52" i="14"/>
  <c r="E44" i="14"/>
  <c r="E72" i="14"/>
  <c r="E80" i="14"/>
  <c r="H65" i="14"/>
  <c r="E27" i="14"/>
  <c r="H29" i="14"/>
  <c r="E61" i="14"/>
  <c r="E69" i="14"/>
  <c r="E53" i="14"/>
  <c r="E45" i="14"/>
  <c r="E73" i="14"/>
  <c r="E89" i="14"/>
  <c r="E47" i="14"/>
  <c r="H41" i="14"/>
  <c r="E70" i="14"/>
  <c r="H60" i="14"/>
  <c r="E38" i="14"/>
  <c r="H32" i="14"/>
  <c r="E30" i="14"/>
  <c r="H80" i="14"/>
  <c r="E82" i="14"/>
  <c r="H69" i="14"/>
  <c r="E31" i="14"/>
  <c r="E65" i="14"/>
  <c r="E49" i="14"/>
  <c r="E57" i="14"/>
  <c r="E77" i="14"/>
  <c r="E67" i="14"/>
  <c r="E71" i="14"/>
  <c r="E66" i="14"/>
  <c r="E26" i="14"/>
  <c r="E39" i="14"/>
  <c r="E87" i="14"/>
  <c r="E68" i="14"/>
  <c r="E36" i="14"/>
  <c r="E28" i="14"/>
  <c r="E88" i="14"/>
  <c r="E55" i="14"/>
  <c r="H49" i="14"/>
  <c r="H59" i="14"/>
  <c r="E37" i="14"/>
  <c r="E29" i="14"/>
  <c r="H79" i="14"/>
  <c r="E81" i="14"/>
  <c r="H73" i="14"/>
  <c r="E75" i="14"/>
  <c r="H77" i="14"/>
  <c r="E62" i="14"/>
  <c r="E54" i="14"/>
  <c r="H48" i="14"/>
  <c r="E46" i="14"/>
  <c r="E74" i="14"/>
  <c r="E51" i="14"/>
  <c r="H45" i="14"/>
  <c r="E41" i="14"/>
  <c r="E33" i="14"/>
  <c r="E58" i="14"/>
  <c r="E86" i="14"/>
  <c r="E64" i="14"/>
  <c r="H42" i="14"/>
  <c r="E24" i="14"/>
  <c r="H34" i="14"/>
  <c r="E76" i="14"/>
  <c r="E59" i="14"/>
  <c r="H61" i="14"/>
  <c r="E23" i="14"/>
  <c r="H47" i="14"/>
  <c r="E25" i="14"/>
  <c r="E85" i="14"/>
  <c r="E35" i="14"/>
  <c r="H72" i="14"/>
  <c r="H76" i="14"/>
  <c r="E50" i="14"/>
  <c r="H64" i="14"/>
  <c r="E42" i="14"/>
  <c r="E34" i="14"/>
  <c r="E78" i="14"/>
  <c r="E63" i="14"/>
  <c r="H57" i="14"/>
  <c r="O16" i="14" l="1"/>
  <c r="I34" i="14"/>
  <c r="O111" i="14" l="1"/>
  <c r="O110" i="14"/>
  <c r="O106" i="14"/>
  <c r="O109" i="14"/>
  <c r="O107" i="14"/>
  <c r="O105" i="14"/>
  <c r="O108" i="14"/>
  <c r="O83" i="14"/>
  <c r="O102" i="14"/>
  <c r="O101" i="14"/>
  <c r="O103" i="14"/>
  <c r="O104" i="14"/>
  <c r="O100" i="14"/>
  <c r="O89" i="14"/>
  <c r="P89" i="14" s="1"/>
  <c r="O91" i="14"/>
  <c r="P91" i="14" s="1"/>
  <c r="O88" i="14"/>
  <c r="P88" i="14" s="1"/>
  <c r="O98" i="14"/>
  <c r="O97" i="14"/>
  <c r="P97" i="14" s="1"/>
  <c r="O99" i="14"/>
  <c r="O96" i="14"/>
  <c r="P96" i="14" s="1"/>
  <c r="O25" i="14"/>
  <c r="O94" i="14"/>
  <c r="P94" i="14" s="1"/>
  <c r="O95" i="14"/>
  <c r="P95" i="14" s="1"/>
  <c r="O93" i="14"/>
  <c r="P93" i="14" s="1"/>
  <c r="O92" i="14"/>
  <c r="P92" i="14" s="1"/>
  <c r="O90" i="14"/>
  <c r="P90" i="14" s="1"/>
  <c r="O42" i="14"/>
  <c r="O27" i="14"/>
  <c r="O85" i="14"/>
  <c r="O84" i="14"/>
  <c r="O77" i="14"/>
  <c r="O75" i="14"/>
  <c r="O68" i="14"/>
  <c r="O52" i="14"/>
  <c r="O87" i="14"/>
  <c r="O41" i="14"/>
  <c r="O31" i="14"/>
  <c r="O35" i="14"/>
  <c r="O48" i="14"/>
  <c r="O38" i="14"/>
  <c r="O26" i="14"/>
  <c r="O54" i="14"/>
  <c r="O72" i="14"/>
  <c r="O30" i="14"/>
  <c r="O45" i="14"/>
  <c r="O49" i="14"/>
  <c r="O44" i="14"/>
  <c r="O73" i="14"/>
  <c r="O43" i="14"/>
  <c r="O82" i="14"/>
  <c r="O53" i="14"/>
  <c r="O60" i="14"/>
  <c r="O67" i="14"/>
  <c r="O50" i="14"/>
  <c r="O59" i="14"/>
  <c r="O34" i="14"/>
  <c r="O64" i="14"/>
  <c r="O63" i="14"/>
  <c r="O76" i="14"/>
  <c r="O40" i="14"/>
  <c r="O47" i="14"/>
  <c r="O80" i="14"/>
  <c r="O71" i="14"/>
  <c r="O39" i="14"/>
  <c r="O79" i="14"/>
  <c r="O55" i="14"/>
  <c r="O24" i="14"/>
  <c r="O81" i="14"/>
  <c r="O28" i="14"/>
  <c r="O37" i="14"/>
  <c r="O33" i="14"/>
  <c r="O36" i="14"/>
  <c r="O69" i="14"/>
  <c r="O32" i="14"/>
  <c r="O58" i="14"/>
  <c r="O65" i="14"/>
  <c r="O61" i="14"/>
  <c r="O29" i="14"/>
  <c r="O86" i="14"/>
  <c r="O62" i="14"/>
  <c r="O56" i="14"/>
  <c r="O66" i="14"/>
  <c r="O23" i="14"/>
  <c r="O46" i="14"/>
  <c r="O51" i="14"/>
  <c r="O74" i="14"/>
  <c r="O70" i="14"/>
  <c r="O57" i="14"/>
  <c r="O78" i="14"/>
  <c r="I37" i="14"/>
  <c r="H25" i="14" s="1"/>
  <c r="N25" i="14" s="1"/>
  <c r="I35" i="14"/>
  <c r="H23" i="14" s="1"/>
  <c r="N23" i="14" s="1"/>
  <c r="I36" i="14"/>
  <c r="H24" i="14" s="1"/>
  <c r="N24" i="14" s="1"/>
  <c r="I38" i="14"/>
  <c r="H26" i="14" s="1"/>
  <c r="N26" i="14" s="1"/>
  <c r="I39" i="14"/>
  <c r="H27" i="14" s="1"/>
  <c r="N27" i="14" s="1"/>
  <c r="I40" i="14"/>
  <c r="H28" i="14" s="1"/>
  <c r="N28" i="14" s="1"/>
  <c r="J16" i="14" l="1"/>
  <c r="J28" i="14" l="1"/>
  <c r="J83" i="14"/>
  <c r="J25" i="14"/>
  <c r="J66" i="14"/>
  <c r="J31" i="14"/>
  <c r="J62" i="14"/>
  <c r="J54" i="14"/>
  <c r="J38" i="14"/>
  <c r="J63" i="14"/>
  <c r="J75" i="14"/>
  <c r="J74" i="14"/>
  <c r="J46" i="14"/>
  <c r="J71" i="14"/>
  <c r="J81" i="14"/>
  <c r="J50" i="14"/>
  <c r="J53" i="14"/>
  <c r="J37" i="14"/>
  <c r="J35" i="14"/>
  <c r="J67" i="14"/>
  <c r="J78" i="14"/>
  <c r="J70" i="14"/>
  <c r="J51" i="14"/>
  <c r="J82" i="14"/>
  <c r="J33" i="14"/>
  <c r="J30" i="14"/>
  <c r="J52" i="14"/>
  <c r="J44" i="14"/>
  <c r="J58" i="14"/>
  <c r="J68" i="14"/>
  <c r="J55" i="14"/>
  <c r="J36" i="14"/>
  <c r="J56" i="14"/>
  <c r="J43" i="14"/>
  <c r="J39" i="14"/>
  <c r="J72" i="14"/>
  <c r="J59" i="14"/>
  <c r="J45" i="14"/>
  <c r="J41" i="14"/>
  <c r="J48" i="14"/>
  <c r="J65" i="14"/>
  <c r="J60" i="14"/>
  <c r="J32" i="14"/>
  <c r="J73" i="14"/>
  <c r="J80" i="14"/>
  <c r="J29" i="14"/>
  <c r="J69" i="14"/>
  <c r="J34" i="14"/>
  <c r="J77" i="14"/>
  <c r="J57" i="14"/>
  <c r="J64" i="14"/>
  <c r="J79" i="14"/>
  <c r="J76" i="14"/>
  <c r="J40" i="14"/>
  <c r="J61" i="14"/>
  <c r="J42" i="14"/>
  <c r="J49" i="14"/>
  <c r="J47" i="14"/>
  <c r="J27" i="14"/>
  <c r="J26" i="14"/>
  <c r="J23" i="14"/>
  <c r="J24" i="14"/>
</calcChain>
</file>

<file path=xl/comments1.xml><?xml version="1.0" encoding="utf-8"?>
<comments xmlns="http://schemas.openxmlformats.org/spreadsheetml/2006/main">
  <authors>
    <author>Nathalie MORARDET</author>
  </authors>
  <commentList>
    <comment ref="H23" authorId="0" shapeId="0">
      <text>
        <r>
          <rPr>
            <b/>
            <sz val="9"/>
            <color indexed="81"/>
            <rFont val="Tahoma"/>
            <family val="2"/>
          </rPr>
          <t>valeurs de janvier à juin estimées (il me faudrait les prix 2009)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>
  <connection id="1" keepAlive="1" name="ThisWorkbookDataModel" description="Modèle de donnée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<sst xmlns="http://schemas.openxmlformats.org/spreadsheetml/2006/main" count="313" uniqueCount="79">
  <si>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</si>
  <si>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</si>
  <si>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</si>
  <si>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</si>
  <si>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</si>
  <si>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</si>
  <si>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</si>
  <si>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</si>
  <si>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</si>
  <si>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</si>
  <si>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</si>
  <si>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</si>
  <si>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mise à jour :</t>
  </si>
  <si>
    <t>Loire</t>
  </si>
  <si>
    <t>Rhône</t>
  </si>
  <si>
    <t>CISEAU PRIX REGIONAL : IPAMPA LAIT DE CHEVRE / PRIX PAYE AUX PRODUCTEURS</t>
  </si>
  <si>
    <t>en €/1000 litres</t>
  </si>
  <si>
    <t>prix du lait de chèvre payé aux producteurs
en Rhône-Alpes</t>
  </si>
  <si>
    <t>en indice
base 100 = moyenne 2010</t>
  </si>
  <si>
    <t>lissage par moyenne mobile 12 mois centrée</t>
  </si>
  <si>
    <t>indice prix payé aux producteurs en Rhône-Alpes moyenne mobile centrée 12 mois
base 100 = moyenne 2010</t>
  </si>
  <si>
    <r>
      <t xml:space="preserve">indice IPAMPA lait de chèvre
</t>
    </r>
    <r>
      <rPr>
        <b/>
        <sz val="11"/>
        <color rgb="FFFF0000"/>
        <rFont val="Calibri"/>
        <family val="2"/>
        <scheme val="minor"/>
      </rPr>
      <t>base 100 = moyenne 2010</t>
    </r>
  </si>
  <si>
    <t xml:space="preserve">origine des données : envois mails trimestriels par Fabrice Clairet (SRISET) </t>
  </si>
  <si>
    <t>lissage par 
moyenne mobile 
12 mois
m-6 à m+5</t>
  </si>
  <si>
    <t>lissage par 
moyenne mobile 
12 mois
m-5 à m+6</t>
  </si>
  <si>
    <t xml:space="preserve">Mode de calcul de l'indice prix du lait Rhône-Alpes : moyenne centrée mobile (glissante) sur 12 mois.  </t>
  </si>
  <si>
    <t>On attribue l'indice 100 à la moyenne des moyenne centrées mobiles sur 12 mois de 2010.</t>
  </si>
  <si>
    <t>Cette moyenne est centrée. On fait donc la moyenne de 2 moyenne de prixs : celle de [mois-6]  à [mois+5), et celle de [mois-5) à [mois+6]</t>
  </si>
  <si>
    <t>pavés bleus : calcul avec prix moyens payés Sud-Est - enquête Institut de l'Elevage sur le second semestre 2009</t>
  </si>
  <si>
    <r>
      <t xml:space="preserve">Source prix du lait : </t>
    </r>
    <r>
      <rPr>
        <sz val="11"/>
        <color rgb="FFFF0000"/>
        <rFont val="Calibri"/>
        <family val="2"/>
        <scheme val="minor"/>
      </rPr>
      <t>2009 : Enquête prix du lait de chèvre - Département Economie de l'Institut de l'Elevage</t>
    </r>
    <r>
      <rPr>
        <sz val="11"/>
        <rFont val="Calibri"/>
        <family val="2"/>
        <scheme val="minor"/>
      </rPr>
      <t>, prix moyens payés dans le Sud-Est / 2010-2013 : enquête DRAAF Rhône-Alpes - SERSIP / à partir de 2014 : Enquête Mensuelle Laitière SSP/FranceAgriMer, données fournies par le SERSIP/SRISET - DRAAF Rhône-Alpes</t>
    </r>
  </si>
  <si>
    <t>Source IPAMPA : Institut de l'Elevage d'après INSEE et AGRESTE</t>
  </si>
  <si>
    <t xml:space="preserve">origine des données : </t>
  </si>
  <si>
    <t xml:space="preserve">CISEAU PRIX NATIONAL </t>
  </si>
  <si>
    <t>Source prix du lait : Enquête prix du lait de chèvre - Département Economie de l'Institut de l'Elevage</t>
  </si>
  <si>
    <t>moyenne arithmétique</t>
  </si>
  <si>
    <t>moyenne pondérée</t>
  </si>
  <si>
    <r>
      <rPr>
        <b/>
        <sz val="11"/>
        <color rgb="FF9900CC"/>
        <rFont val="Calibri"/>
        <family val="2"/>
        <scheme val="minor"/>
      </rPr>
      <t>indice IPPAP lait de chèvre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base 100 = 2010</t>
    </r>
  </si>
  <si>
    <t>IPPAP lissage par moyenne mobile 12 mois centrée base 100 = 2010</t>
  </si>
  <si>
    <t>Ardèche</t>
  </si>
  <si>
    <t>Drôme</t>
  </si>
  <si>
    <t>Isère</t>
  </si>
  <si>
    <t>prix de base
au standard
35/30 au 01/01/15
en €/1000 litres
(enquête Idèle)</t>
  </si>
  <si>
    <t>prix moyen
en €/1000 litres
(enquête Idèle)</t>
  </si>
  <si>
    <t xml:space="preserve">Indice IPPAP (Indice mensuel des prix agricoles à la production (IPPAP) - Base 100 en 2010 - Lait de chèvre - données brutes non corrigées des variations saisonnières) : source INSEE - Identifiant de la donnée : 001663717 </t>
  </si>
  <si>
    <t xml:space="preserve">mise à jour : </t>
  </si>
  <si>
    <t>à partir mars 2016, envoi des prix nationaux EML par Fabrice Clairet - DRAAF Auvergne Rhône-Alpes (avec rétropolation à 2014)</t>
  </si>
  <si>
    <r>
      <t xml:space="preserve">Source IPAMPA : Institut de l'Elevage d'après INSEE et AGRESTE - </t>
    </r>
    <r>
      <rPr>
        <sz val="11"/>
        <color rgb="FFFF0000"/>
        <rFont val="Calibri"/>
        <family val="2"/>
        <scheme val="minor"/>
      </rPr>
      <t>le 22/06/17 : l'équation IPAMPA a été modifiée ?? Plusieurs valeurs ont été modifiées sur 2010-2011, et TOUTES les valeurs à partir de décembre 2012 (j'ai mis à jour avec els nouvelles valeurs)</t>
    </r>
  </si>
  <si>
    <t>IPVI Fromages de chèvre : http://www.bdm.insee.fr/bdm2/affichageSeries?idbank=001653371&amp;codeGroupe=1434 - Identifiant : 001653371</t>
  </si>
  <si>
    <r>
      <t xml:space="preserve">données Idèle : envois mails d'un bulletin trimestriel par Sébastien Bouyssiere (Institut de l'Elevage) : </t>
    </r>
    <r>
      <rPr>
        <sz val="11"/>
        <color rgb="FFFF0000"/>
        <rFont val="Calibri"/>
        <family val="2"/>
        <scheme val="minor"/>
      </rPr>
      <t>22/06/17 : modification des valeurs du 4ème trimestre 2015 - j'ai mis à jour</t>
    </r>
  </si>
  <si>
    <t>prix réel moyen
en €/1000 litres
(EML)</t>
  </si>
  <si>
    <r>
      <t xml:space="preserve">IPPAP INSEE :  http://www.bdm.insee.fr/bdm2/affichageSeries?idbank=001663717&amp;bouton=OK&amp;codeGroupe=1465 - Identifiant : 001663717 - </t>
    </r>
    <r>
      <rPr>
        <sz val="11"/>
        <color rgb="FFFF0000"/>
        <rFont val="Calibri"/>
        <family val="2"/>
        <scheme val="minor"/>
      </rPr>
      <t xml:space="preserve">22/06/17 : les valeurs sont modifiées avec rétropolation jusque fin 2015 - j'ai mis à jour - le 14/12/17, j'ai rétropolé jusqu'à janvier 2017 - </t>
    </r>
    <r>
      <rPr>
        <b/>
        <sz val="11"/>
        <color rgb="FFFF0000"/>
        <rFont val="Calibri"/>
        <family val="2"/>
        <scheme val="minor"/>
      </rPr>
      <t>série arrêtée en décembre 2017 (passage en base 2015)</t>
    </r>
  </si>
  <si>
    <r>
      <t xml:space="preserve">Indice PVI Fromages de chèvre (Indice de prix de production de l'industrie française pour le marché français - Prix de marché - CPF 10.51 - Fromage de chèvre - Base 2010 - (FM0D105144)) : source iNSEE - identifiant de la donnée : 001653371 - </t>
    </r>
    <r>
      <rPr>
        <b/>
        <sz val="11"/>
        <color rgb="FFFF0000"/>
        <rFont val="Calibri"/>
        <family val="2"/>
        <scheme val="minor"/>
      </rPr>
      <t>série arrêtée en septembre 2017 (passage à une base 2015)</t>
    </r>
  </si>
  <si>
    <r>
      <t xml:space="preserve">Indice PVI tous fromages de chèvre
en €/1000 litres
</t>
    </r>
    <r>
      <rPr>
        <b/>
        <sz val="11"/>
        <color rgb="FFFF0000"/>
        <rFont val="Calibri"/>
        <family val="2"/>
        <scheme val="minor"/>
      </rPr>
      <t>base 100 = 2010</t>
    </r>
  </si>
  <si>
    <t>22/04/2018 : j'ai complété IPPAP de décembre et vérifié 2017, mais série arrêtée (passage en base 2015) + vérifié IPVI jusque septembre 2017</t>
  </si>
  <si>
    <t>IPAMPA</t>
  </si>
  <si>
    <t>IPVI</t>
  </si>
  <si>
    <t>IPPAP</t>
  </si>
  <si>
    <t>moyenne 2015</t>
  </si>
  <si>
    <t>moyenne 2010</t>
  </si>
  <si>
    <t xml:space="preserve">calculés : </t>
  </si>
  <si>
    <t>nvelle série :</t>
  </si>
  <si>
    <t>OK</t>
  </si>
  <si>
    <t>révisés ?</t>
  </si>
  <si>
    <t>coeff calculé</t>
  </si>
  <si>
    <t>coeff INSEE</t>
  </si>
  <si>
    <t>nvelle série avec coeff INSEE :</t>
  </si>
  <si>
    <t>(les indices mensuels donnés en ligne sont arrondis : manquent chiffres après la virgule pour être plus précis)</t>
  </si>
  <si>
    <t>Cellules</t>
  </si>
  <si>
    <t>Valeur moyenne des résultats journaliers (moyenne arithmétique)</t>
  </si>
  <si>
    <t>en milliers de cellules / ml</t>
  </si>
  <si>
    <t>Source : CNIEL - Sinaps Qualité du lait</t>
  </si>
  <si>
    <t>origine des données : portail SINAPS : https://sinaps.maisondulait.fr/    onglet Qualité du lait   07 - Valeur moyenne des résultats journaliers par critère, par zone géographique</t>
  </si>
  <si>
    <t>valeur moyenne = moyenne arithmétique des Résultats Journaliers (RJ)</t>
  </si>
  <si>
    <t>Par année ou par mois pour une année, critère cellules, lait de chèvre, tous laboratoires, un bassin</t>
  </si>
  <si>
    <t>Valeur</t>
  </si>
  <si>
    <t>Nbre analyses</t>
  </si>
  <si>
    <t>Total 
5 depts</t>
  </si>
  <si>
    <t>origine des données : portail SINAPS : https://sinaps.maisondulait.fr/    onglet Qualité du lait   08 - Répartition par tranche des résultats journaliers et mensuels par critère, par zone géographique</t>
  </si>
  <si>
    <t>Résultats journaliers, critère cellules, lait de chèvre, département, tous laboratoires, par année --&gt; ligne TOTAL du tableau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</si>
</sst>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€_-;\-* #,##0.00\ _€_-;_-* &quot;-&quot;??\ _€_-;_-@_-"/>
    <numFmt numFmtId="164" formatCode="0.0%"/>
    <numFmt numFmtId="165" formatCode="#,##0.00\ &quot;€&quot;"/>
    <numFmt numFmtId="166" formatCode="#,##0\ &quot;€&quot;"/>
    <numFmt numFmtId="167" formatCode="0.0"/>
    <numFmt numFmtId="168" formatCode="#,##0.0\ &quot;€&quot;"/>
    <numFmt numFmtId="170" formatCode="0.000000000000"/>
  </numFmts>
  <fonts count="2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color rgb="FF3333FF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3333FF"/>
      <name val="Calibri"/>
      <family val="2"/>
      <scheme val="minor"/>
    </font>
    <font>
      <sz val="8"/>
      <color rgb="FF000000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rgb="FF996633"/>
      <name val="Calibri"/>
      <family val="2"/>
      <scheme val="minor"/>
    </font>
    <font>
      <b/>
      <sz val="11"/>
      <color rgb="FF9900CC"/>
      <name val="Calibri"/>
      <family val="2"/>
      <scheme val="minor"/>
    </font>
    <font>
      <b/>
      <i/>
      <sz val="11"/>
      <color rgb="FF996633"/>
      <name val="Calibri"/>
      <family val="2"/>
      <scheme val="minor"/>
    </font>
    <font>
      <sz val="8"/>
      <color rgb="FF7030A0"/>
      <name val="Calibri"/>
      <family val="2"/>
      <scheme val="minor"/>
    </font>
    <font>
      <b/>
      <sz val="9"/>
      <color rgb="FF7030A0"/>
      <name val="Calibri"/>
      <family val="2"/>
      <scheme val="minor"/>
    </font>
    <font>
      <sz val="10"/>
      <color theme="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BF5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EEDD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6DF89"/>
        <bgColor indexed="64"/>
      </patternFill>
    </fill>
    <fill>
      <patternFill patternType="solid">
        <fgColor rgb="FFFFC1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ABE9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5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7" fillId="0" borderId="0"/>
    <xf numFmtId="0" fontId="10" fillId="0" borderId="0" applyNumberFormat="0" applyFill="0" applyBorder="0" applyAlignment="0" applyProtection="0"/>
    <xf numFmtId="3" fontId="13" fillId="0" borderId="12" applyFill="0" applyProtection="0">
      <alignment horizontal="left" wrapText="1"/>
    </xf>
    <xf numFmtId="0" fontId="24" fillId="0" borderId="0"/>
    <xf numFmtId="43" fontId="10" fillId="0" borderId="0" applyFont="0" applyFill="0" applyBorder="0" applyAlignment="0" applyProtection="0"/>
  </cellStyleXfs>
  <cellXfs count="16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2" fillId="0" borderId="0" xfId="0" applyFont="1"/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165" fontId="9" fillId="0" borderId="1" xfId="0" applyNumberFormat="1" applyFont="1" applyBorder="1" applyAlignment="1">
      <alignment horizontal="center" wrapText="1"/>
    </xf>
    <xf numFmtId="165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168" fontId="0" fillId="4" borderId="1" xfId="0" applyNumberFormat="1" applyFill="1" applyBorder="1" applyAlignment="1">
      <alignment horizontal="center"/>
    </xf>
    <xf numFmtId="2" fontId="3" fillId="0" borderId="0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 applyFill="1"/>
    <xf numFmtId="165" fontId="0" fillId="4" borderId="1" xfId="0" applyNumberForma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164" fontId="1" fillId="0" borderId="0" xfId="1" applyNumberFormat="1" applyFont="1" applyAlignment="1">
      <alignment horizontal="left" vertical="center"/>
    </xf>
    <xf numFmtId="0" fontId="3" fillId="0" borderId="9" xfId="0" applyFont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165" fontId="9" fillId="0" borderId="10" xfId="0" applyNumberFormat="1" applyFont="1" applyBorder="1" applyAlignment="1">
      <alignment horizontal="center"/>
    </xf>
    <xf numFmtId="0" fontId="0" fillId="0" borderId="11" xfId="0" applyBorder="1"/>
    <xf numFmtId="2" fontId="0" fillId="0" borderId="10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165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9" fillId="0" borderId="11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6" fillId="0" borderId="0" xfId="0" applyFont="1" applyFill="1"/>
    <xf numFmtId="0" fontId="0" fillId="5" borderId="0" xfId="0" applyFill="1"/>
    <xf numFmtId="165" fontId="0" fillId="0" borderId="6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2" borderId="0" xfId="0" applyFill="1" applyAlignment="1">
      <alignment vertical="center"/>
    </xf>
    <xf numFmtId="14" fontId="9" fillId="0" borderId="0" xfId="0" applyNumberFormat="1" applyFont="1"/>
    <xf numFmtId="165" fontId="0" fillId="6" borderId="0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6" fontId="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wrapText="1"/>
    </xf>
    <xf numFmtId="2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2" fontId="3" fillId="6" borderId="1" xfId="0" applyNumberFormat="1" applyFont="1" applyFill="1" applyBorder="1" applyAlignment="1">
      <alignment horizontal="center" vertical="center"/>
    </xf>
    <xf numFmtId="165" fontId="0" fillId="6" borderId="1" xfId="0" applyNumberForma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168" fontId="0" fillId="0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Fill="1" applyBorder="1" applyAlignment="1">
      <alignment horizontal="center" wrapText="1"/>
    </xf>
    <xf numFmtId="1" fontId="0" fillId="0" borderId="0" xfId="0" applyNumberFormat="1"/>
    <xf numFmtId="0" fontId="9" fillId="0" borderId="0" xfId="0" applyFont="1" applyFill="1"/>
    <xf numFmtId="14" fontId="9" fillId="0" borderId="0" xfId="0" applyNumberFormat="1" applyFont="1" applyFill="1"/>
    <xf numFmtId="0" fontId="19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2" fontId="4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2" fillId="0" borderId="9" xfId="0" applyFont="1" applyFill="1" applyBorder="1" applyAlignment="1">
      <alignment horizontal="center" wrapText="1"/>
    </xf>
    <xf numFmtId="0" fontId="23" fillId="4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/>
    </xf>
    <xf numFmtId="167" fontId="20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67" fontId="20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vertical="center"/>
    </xf>
    <xf numFmtId="170" fontId="18" fillId="0" borderId="1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textRotation="90"/>
    </xf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165" fontId="0" fillId="0" borderId="0" xfId="0" applyNumberForma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67" fontId="20" fillId="2" borderId="1" xfId="0" applyNumberFormat="1" applyFont="1" applyFill="1" applyBorder="1" applyAlignment="1">
      <alignment horizontal="center" vertical="center"/>
    </xf>
    <xf numFmtId="17" fontId="0" fillId="2" borderId="0" xfId="0" applyNumberFormat="1" applyFill="1" applyAlignment="1">
      <alignment vertical="center"/>
    </xf>
    <xf numFmtId="2" fontId="0" fillId="2" borderId="0" xfId="0" applyNumberFormat="1" applyFill="1" applyAlignment="1">
      <alignment horizontal="center" vertical="center"/>
    </xf>
    <xf numFmtId="17" fontId="0" fillId="0" borderId="0" xfId="0" applyNumberFormat="1" applyFill="1" applyAlignment="1">
      <alignment vertical="center"/>
    </xf>
    <xf numFmtId="2" fontId="0" fillId="0" borderId="0" xfId="0" applyNumberFormat="1" applyFill="1" applyAlignment="1">
      <alignment horizontal="center" vertical="center"/>
    </xf>
    <xf numFmtId="167" fontId="1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0" fontId="0" fillId="0" borderId="0" xfId="0"/>
    <xf numFmtId="0" fontId="1" fillId="0" borderId="0" xfId="0" applyFont="1"/>
    <xf numFmtId="0" fontId="2" fillId="0" borderId="0" xfId="0" applyFont="1" applyFill="1"/>
    <xf numFmtId="0" fontId="0" fillId="0" borderId="0" xfId="0" applyFill="1"/>
    <xf numFmtId="0" fontId="7" fillId="0" borderId="0" xfId="0" applyFont="1" applyFill="1"/>
    <xf numFmtId="0" fontId="9" fillId="0" borderId="0" xfId="0" applyFont="1"/>
    <xf numFmtId="14" fontId="1" fillId="0" borderId="0" xfId="0" applyNumberFormat="1" applyFont="1"/>
    <xf numFmtId="0" fontId="1" fillId="0" borderId="0" xfId="0" applyFont="1" applyFill="1"/>
    <xf numFmtId="4" fontId="0" fillId="8" borderId="1" xfId="0" applyNumberFormat="1" applyFill="1" applyBorder="1" applyAlignment="1">
      <alignment horizontal="center" vertical="center"/>
    </xf>
    <xf numFmtId="0" fontId="18" fillId="9" borderId="1" xfId="0" applyFont="1" applyFill="1" applyBorder="1" applyAlignment="1">
      <alignment vertical="center"/>
    </xf>
    <xf numFmtId="4" fontId="0" fillId="9" borderId="1" xfId="0" applyNumberFormat="1" applyFill="1" applyBorder="1" applyAlignment="1">
      <alignment horizontal="center" vertical="center"/>
    </xf>
    <xf numFmtId="4" fontId="0" fillId="10" borderId="1" xfId="0" applyNumberFormat="1" applyFill="1" applyBorder="1" applyAlignment="1">
      <alignment horizontal="center" vertical="center"/>
    </xf>
    <xf numFmtId="0" fontId="18" fillId="8" borderId="1" xfId="0" applyFont="1" applyFill="1" applyBorder="1" applyAlignment="1">
      <alignment vertical="center"/>
    </xf>
    <xf numFmtId="0" fontId="18" fillId="11" borderId="1" xfId="0" applyFont="1" applyFill="1" applyBorder="1" applyAlignment="1">
      <alignment vertical="center"/>
    </xf>
    <xf numFmtId="0" fontId="18" fillId="1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4" fontId="0" fillId="11" borderId="1" xfId="0" applyNumberFormat="1" applyFill="1" applyBorder="1" applyAlignment="1">
      <alignment horizontal="center" vertical="center"/>
    </xf>
    <xf numFmtId="0" fontId="18" fillId="12" borderId="1" xfId="0" applyFont="1" applyFill="1" applyBorder="1" applyAlignment="1">
      <alignment vertical="center"/>
    </xf>
    <xf numFmtId="4" fontId="0" fillId="12" borderId="1" xfId="0" applyNumberForma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9" borderId="1" xfId="0" applyNumberFormat="1" applyFill="1" applyBorder="1" applyAlignment="1">
      <alignment horizontal="center" vertical="center"/>
    </xf>
    <xf numFmtId="3" fontId="0" fillId="8" borderId="1" xfId="0" applyNumberFormat="1" applyFill="1" applyBorder="1" applyAlignment="1">
      <alignment horizontal="center" vertical="center"/>
    </xf>
    <xf numFmtId="3" fontId="0" fillId="10" borderId="1" xfId="0" applyNumberFormat="1" applyFill="1" applyBorder="1" applyAlignment="1">
      <alignment horizontal="center" vertical="center"/>
    </xf>
    <xf numFmtId="3" fontId="0" fillId="12" borderId="1" xfId="0" applyNumberFormat="1" applyFill="1" applyBorder="1" applyAlignment="1">
      <alignment horizontal="center" vertical="center"/>
    </xf>
    <xf numFmtId="3" fontId="0" fillId="11" borderId="1" xfId="0" applyNumberFormat="1" applyFill="1" applyBorder="1" applyAlignment="1">
      <alignment horizontal="center" vertical="center"/>
    </xf>
    <xf numFmtId="9" fontId="0" fillId="0" borderId="0" xfId="1" applyFont="1"/>
    <xf numFmtId="0" fontId="4" fillId="0" borderId="1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0" xfId="0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2" fillId="0" borderId="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9" borderId="2" xfId="0" applyFont="1" applyFill="1" applyBorder="1" applyAlignment="1">
      <alignment horizontal="left" vertical="center"/>
    </xf>
    <xf numFmtId="0" fontId="2" fillId="9" borderId="13" xfId="0" applyFont="1" applyFill="1" applyBorder="1" applyAlignment="1">
      <alignment horizontal="left" vertical="center"/>
    </xf>
    <xf numFmtId="0" fontId="2" fillId="10" borderId="2" xfId="0" applyFont="1" applyFill="1" applyBorder="1" applyAlignment="1">
      <alignment horizontal="left" vertical="center"/>
    </xf>
    <xf numFmtId="0" fontId="2" fillId="10" borderId="13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0" fontId="2" fillId="8" borderId="13" xfId="0" applyFont="1" applyFill="1" applyBorder="1" applyAlignment="1">
      <alignment horizontal="left" vertical="center"/>
    </xf>
    <xf numFmtId="0" fontId="2" fillId="12" borderId="2" xfId="0" applyFont="1" applyFill="1" applyBorder="1" applyAlignment="1">
      <alignment horizontal="left" vertical="center"/>
    </xf>
    <xf numFmtId="0" fontId="2" fillId="12" borderId="13" xfId="0" applyFont="1" applyFill="1" applyBorder="1" applyAlignment="1">
      <alignment horizontal="left" vertical="center"/>
    </xf>
    <xf numFmtId="0" fontId="2" fillId="11" borderId="2" xfId="0" applyFont="1" applyFill="1" applyBorder="1" applyAlignment="1">
      <alignment horizontal="left" vertical="center"/>
    </xf>
    <xf numFmtId="0" fontId="2" fillId="11" borderId="13" xfId="0" applyFont="1" applyFill="1" applyBorder="1" applyAlignment="1">
      <alignment horizontal="left" vertical="center"/>
    </xf>
  </cellXfs>
  <cellStyles count="9">
    <cellStyle name="Milliers 2" xfId="3"/>
    <cellStyle name="Milliers 2 2" xfId="8"/>
    <cellStyle name="Normal" xfId="0" builtinId="0"/>
    <cellStyle name="Normal 2" xfId="2"/>
    <cellStyle name="Normal 3" xfId="4"/>
    <cellStyle name="Normal 4" xfId="5"/>
    <cellStyle name="Normal 5" xfId="7"/>
    <cellStyle name="Pourcentage" xfId="1" builtinId="5"/>
    <cellStyle name="Pourcentage 2" xfId="6"/>
  </cellStyles>
  <dxfs count="0"/>
  <tableStyles count="0" defaultTableStyle="TableStyleMedium2" defaultPivotStyle="PivotStyleLight16"/>
  <colors>
    <mruColors>
      <color rgb="FF9999FF"/>
      <color rgb="FF8181FF"/>
      <color rgb="FF0000FF"/>
      <color rgb="FF93FFFF"/>
      <color rgb="FFADFF5B"/>
      <color rgb="FF47C2FF"/>
      <color rgb="FF1188FF"/>
      <color rgb="FFCCFF33"/>
      <color rgb="FFCCCC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powerPivotData" Target="model/item.data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50" b="1"/>
              <a:t>Evolution des indices : IPAMPA et prix du lait de chèvre payé aux</a:t>
            </a:r>
            <a:r>
              <a:rPr lang="fr-FR" sz="1050" b="1" baseline="0"/>
              <a:t> producteurs en Rhône-Alpes</a:t>
            </a:r>
            <a:endParaRPr lang="fr-FR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'cis prix régal base 2010'!$C$15</c:f>
              <c:strCache>
                <c:ptCount val="1"/>
                <c:pt idx="0">
                  <c:v>indice IPAMPA lait de chèvre
base 100 = moyenne 2010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régal base 2010'!$A$23:$B$115</c:f>
              <c:multiLvlStrCache>
                <c:ptCount val="93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  <c:pt idx="84">
                    <c:v>janvier</c:v>
                  </c:pt>
                  <c:pt idx="85">
                    <c:v>février</c:v>
                  </c:pt>
                  <c:pt idx="86">
                    <c:v>mars</c:v>
                  </c:pt>
                  <c:pt idx="87">
                    <c:v>avril</c:v>
                  </c:pt>
                  <c:pt idx="88">
                    <c:v>mai</c:v>
                  </c:pt>
                  <c:pt idx="89">
                    <c:v>juin</c:v>
                  </c:pt>
                  <c:pt idx="90">
                    <c:v>juillet</c:v>
                  </c:pt>
                  <c:pt idx="91">
                    <c:v>août</c:v>
                  </c:pt>
                  <c:pt idx="92">
                    <c:v>septembre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  <c:pt idx="84">
                    <c:v>2017</c:v>
                  </c:pt>
                </c:lvl>
              </c:multiLvlStrCache>
            </c:multiLvlStrRef>
          </c:cat>
          <c:val>
            <c:numRef>
              <c:f>'cis prix régal base 2010'!$C$23:$C$115</c:f>
              <c:numCache>
                <c:formatCode>General</c:formatCode>
                <c:ptCount val="93"/>
                <c:pt idx="0">
                  <c:v>97.1</c:v>
                </c:pt>
                <c:pt idx="1">
                  <c:v>97.2</c:v>
                </c:pt>
                <c:pt idx="2">
                  <c:v>97.6</c:v>
                </c:pt>
                <c:pt idx="3">
                  <c:v>98</c:v>
                </c:pt>
                <c:pt idx="4">
                  <c:v>97.9</c:v>
                </c:pt>
                <c:pt idx="5">
                  <c:v>98.3</c:v>
                </c:pt>
                <c:pt idx="6">
                  <c:v>98.9</c:v>
                </c:pt>
                <c:pt idx="7">
                  <c:v>100.3</c:v>
                </c:pt>
                <c:pt idx="8">
                  <c:v>102.2</c:v>
                </c:pt>
                <c:pt idx="9">
                  <c:v>103.4</c:v>
                </c:pt>
                <c:pt idx="10">
                  <c:v>104.1</c:v>
                </c:pt>
                <c:pt idx="11">
                  <c:v>105</c:v>
                </c:pt>
                <c:pt idx="12">
                  <c:v>107.4</c:v>
                </c:pt>
                <c:pt idx="13">
                  <c:v>109</c:v>
                </c:pt>
                <c:pt idx="14">
                  <c:v>110.2</c:v>
                </c:pt>
                <c:pt idx="15">
                  <c:v>110.7</c:v>
                </c:pt>
                <c:pt idx="16">
                  <c:v>110.7</c:v>
                </c:pt>
                <c:pt idx="17">
                  <c:v>111.3</c:v>
                </c:pt>
                <c:pt idx="18">
                  <c:v>111.8</c:v>
                </c:pt>
                <c:pt idx="19">
                  <c:v>111.8</c:v>
                </c:pt>
                <c:pt idx="20">
                  <c:v>111.6</c:v>
                </c:pt>
                <c:pt idx="21">
                  <c:v>110.9</c:v>
                </c:pt>
                <c:pt idx="22">
                  <c:v>110.4</c:v>
                </c:pt>
                <c:pt idx="23">
                  <c:v>110.3</c:v>
                </c:pt>
                <c:pt idx="24">
                  <c:v>110.3</c:v>
                </c:pt>
                <c:pt idx="25">
                  <c:v>110.8</c:v>
                </c:pt>
                <c:pt idx="26">
                  <c:v>111.3</c:v>
                </c:pt>
                <c:pt idx="27">
                  <c:v>111.9</c:v>
                </c:pt>
                <c:pt idx="28">
                  <c:v>112.8</c:v>
                </c:pt>
                <c:pt idx="29">
                  <c:v>112.6</c:v>
                </c:pt>
                <c:pt idx="30">
                  <c:v>114.1</c:v>
                </c:pt>
                <c:pt idx="31">
                  <c:v>116.9</c:v>
                </c:pt>
                <c:pt idx="32">
                  <c:v>117.8</c:v>
                </c:pt>
                <c:pt idx="33">
                  <c:v>118.7</c:v>
                </c:pt>
                <c:pt idx="34">
                  <c:v>118.7</c:v>
                </c:pt>
                <c:pt idx="35">
                  <c:v>119</c:v>
                </c:pt>
                <c:pt idx="36">
                  <c:v>119</c:v>
                </c:pt>
                <c:pt idx="37">
                  <c:v>119.1</c:v>
                </c:pt>
                <c:pt idx="38">
                  <c:v>118.6</c:v>
                </c:pt>
                <c:pt idx="39">
                  <c:v>118.2</c:v>
                </c:pt>
                <c:pt idx="40">
                  <c:v>117.8</c:v>
                </c:pt>
                <c:pt idx="41">
                  <c:v>117.5</c:v>
                </c:pt>
                <c:pt idx="42">
                  <c:v>117.1</c:v>
                </c:pt>
                <c:pt idx="43">
                  <c:v>117</c:v>
                </c:pt>
                <c:pt idx="44">
                  <c:v>116.7</c:v>
                </c:pt>
                <c:pt idx="45">
                  <c:v>115.8</c:v>
                </c:pt>
                <c:pt idx="46">
                  <c:v>115.4</c:v>
                </c:pt>
                <c:pt idx="47">
                  <c:v>115.6</c:v>
                </c:pt>
                <c:pt idx="48">
                  <c:v>116.1</c:v>
                </c:pt>
                <c:pt idx="49">
                  <c:v>116.2</c:v>
                </c:pt>
                <c:pt idx="50">
                  <c:v>116.3</c:v>
                </c:pt>
                <c:pt idx="51">
                  <c:v>116.3</c:v>
                </c:pt>
                <c:pt idx="52">
                  <c:v>116</c:v>
                </c:pt>
                <c:pt idx="53">
                  <c:v>115.7</c:v>
                </c:pt>
                <c:pt idx="54">
                  <c:v>115.3</c:v>
                </c:pt>
                <c:pt idx="55">
                  <c:v>114.8</c:v>
                </c:pt>
                <c:pt idx="56">
                  <c:v>114.1</c:v>
                </c:pt>
                <c:pt idx="57">
                  <c:v>112.6</c:v>
                </c:pt>
                <c:pt idx="58">
                  <c:v>111.8</c:v>
                </c:pt>
                <c:pt idx="59">
                  <c:v>111.2</c:v>
                </c:pt>
                <c:pt idx="60">
                  <c:v>110.6</c:v>
                </c:pt>
                <c:pt idx="61">
                  <c:v>111.2</c:v>
                </c:pt>
                <c:pt idx="62">
                  <c:v>111.4</c:v>
                </c:pt>
                <c:pt idx="63">
                  <c:v>111.7</c:v>
                </c:pt>
                <c:pt idx="64">
                  <c:v>111.4</c:v>
                </c:pt>
                <c:pt idx="65">
                  <c:v>110.9</c:v>
                </c:pt>
                <c:pt idx="66">
                  <c:v>110.8</c:v>
                </c:pt>
                <c:pt idx="67">
                  <c:v>110.4</c:v>
                </c:pt>
                <c:pt idx="68">
                  <c:v>110</c:v>
                </c:pt>
                <c:pt idx="69">
                  <c:v>110</c:v>
                </c:pt>
                <c:pt idx="70">
                  <c:v>109.6</c:v>
                </c:pt>
                <c:pt idx="71">
                  <c:v>108.9</c:v>
                </c:pt>
                <c:pt idx="72">
                  <c:v>108.6</c:v>
                </c:pt>
                <c:pt idx="73">
                  <c:v>108.2</c:v>
                </c:pt>
                <c:pt idx="74">
                  <c:v>107.9</c:v>
                </c:pt>
                <c:pt idx="75">
                  <c:v>107.6</c:v>
                </c:pt>
                <c:pt idx="76">
                  <c:v>107.9</c:v>
                </c:pt>
                <c:pt idx="77">
                  <c:v>107.8</c:v>
                </c:pt>
                <c:pt idx="78">
                  <c:v>107.6</c:v>
                </c:pt>
                <c:pt idx="79">
                  <c:v>107.6</c:v>
                </c:pt>
                <c:pt idx="80">
                  <c:v>107.9</c:v>
                </c:pt>
                <c:pt idx="81">
                  <c:v>108.3</c:v>
                </c:pt>
                <c:pt idx="82">
                  <c:v>108.8</c:v>
                </c:pt>
                <c:pt idx="83">
                  <c:v>109.3</c:v>
                </c:pt>
                <c:pt idx="84">
                  <c:v>109.8</c:v>
                </c:pt>
                <c:pt idx="85">
                  <c:v>110.2</c:v>
                </c:pt>
                <c:pt idx="86">
                  <c:v>110.2</c:v>
                </c:pt>
                <c:pt idx="87">
                  <c:v>110.4</c:v>
                </c:pt>
                <c:pt idx="88">
                  <c:v>110</c:v>
                </c:pt>
                <c:pt idx="89">
                  <c:v>109.7</c:v>
                </c:pt>
                <c:pt idx="90">
                  <c:v>109.6</c:v>
                </c:pt>
                <c:pt idx="91">
                  <c:v>109.7</c:v>
                </c:pt>
                <c:pt idx="92">
                  <c:v>109.8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9F-46F2-B6FA-855691D49BF2}"/>
            </c:ext>
          </c:extLst>
        </c:ser>
        <c:ser>
          <c:idx val="2"/>
          <c:order val="2"/>
          <c:tx>
            <c:v>indice prix du lait de chèvre payé aux producteurs en Rhône-Alpes - base 100 = moyenne 2010</c:v>
          </c:tx>
          <c:spPr>
            <a:ln w="19050" cap="rnd">
              <a:solidFill>
                <a:srgbClr val="3333FF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régal base 2010'!$A$23:$B$115</c:f>
              <c:multiLvlStrCache>
                <c:ptCount val="93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  <c:pt idx="84">
                    <c:v>janvier</c:v>
                  </c:pt>
                  <c:pt idx="85">
                    <c:v>février</c:v>
                  </c:pt>
                  <c:pt idx="86">
                    <c:v>mars</c:v>
                  </c:pt>
                  <c:pt idx="87">
                    <c:v>avril</c:v>
                  </c:pt>
                  <c:pt idx="88">
                    <c:v>mai</c:v>
                  </c:pt>
                  <c:pt idx="89">
                    <c:v>juin</c:v>
                  </c:pt>
                  <c:pt idx="90">
                    <c:v>juillet</c:v>
                  </c:pt>
                  <c:pt idx="91">
                    <c:v>août</c:v>
                  </c:pt>
                  <c:pt idx="92">
                    <c:v>septembre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  <c:pt idx="84">
                    <c:v>2017</c:v>
                  </c:pt>
                </c:lvl>
              </c:multiLvlStrCache>
            </c:multiLvlStrRef>
          </c:cat>
          <c:val>
            <c:numRef>
              <c:f>'cis prix régal base 2010'!$E$23:$E$115</c:f>
              <c:numCache>
                <c:formatCode>0.00</c:formatCode>
                <c:ptCount val="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9F-46F2-B6FA-855691D49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86610720"/>
        <c:axId val="-28660800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'cis prix régal base 2010'!$D$15</c15:sqref>
                        </c15:formulaRef>
                      </c:ext>
                    </c:extLst>
                    <c:strCache>
                      <c:ptCount val="1"/>
                      <c:pt idx="0">
                        <c:v>en €/1000 litres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'cis prix régal base 2010'!$A$23:$B$115</c15:sqref>
                        </c15:formulaRef>
                      </c:ext>
                    </c:extLst>
                    <c:multiLvlStrCache>
                      <c:ptCount val="93"/>
                      <c:lvl>
                        <c:pt idx="0">
                          <c:v>janvier</c:v>
                        </c:pt>
                        <c:pt idx="1">
                          <c:v>février</c:v>
                        </c:pt>
                        <c:pt idx="2">
                          <c:v>mars</c:v>
                        </c:pt>
                        <c:pt idx="3">
                          <c:v>avril</c:v>
                        </c:pt>
                        <c:pt idx="4">
                          <c:v>mai</c:v>
                        </c:pt>
                        <c:pt idx="5">
                          <c:v>juin</c:v>
                        </c:pt>
                        <c:pt idx="6">
                          <c:v>juillet</c:v>
                        </c:pt>
                        <c:pt idx="7">
                          <c:v>août</c:v>
                        </c:pt>
                        <c:pt idx="8">
                          <c:v>septembre</c:v>
                        </c:pt>
                        <c:pt idx="9">
                          <c:v>octobre</c:v>
                        </c:pt>
                        <c:pt idx="10">
                          <c:v>novembre</c:v>
                        </c:pt>
                        <c:pt idx="11">
                          <c:v>décembre</c:v>
                        </c:pt>
                        <c:pt idx="12">
                          <c:v>janvier</c:v>
                        </c:pt>
                        <c:pt idx="13">
                          <c:v>février</c:v>
                        </c:pt>
                        <c:pt idx="14">
                          <c:v>mars</c:v>
                        </c:pt>
                        <c:pt idx="15">
                          <c:v>avril</c:v>
                        </c:pt>
                        <c:pt idx="16">
                          <c:v>mai</c:v>
                        </c:pt>
                        <c:pt idx="17">
                          <c:v>juin</c:v>
                        </c:pt>
                        <c:pt idx="18">
                          <c:v>juillet</c:v>
                        </c:pt>
                        <c:pt idx="19">
                          <c:v>août</c:v>
                        </c:pt>
                        <c:pt idx="20">
                          <c:v>septembre</c:v>
                        </c:pt>
                        <c:pt idx="21">
                          <c:v>octobre</c:v>
                        </c:pt>
                        <c:pt idx="22">
                          <c:v>novembre</c:v>
                        </c:pt>
                        <c:pt idx="23">
                          <c:v>décembre</c:v>
                        </c:pt>
                        <c:pt idx="24">
                          <c:v>janvier</c:v>
                        </c:pt>
                        <c:pt idx="25">
                          <c:v>février</c:v>
                        </c:pt>
                        <c:pt idx="26">
                          <c:v>mars</c:v>
                        </c:pt>
                        <c:pt idx="27">
                          <c:v>avril</c:v>
                        </c:pt>
                        <c:pt idx="28">
                          <c:v>mai</c:v>
                        </c:pt>
                        <c:pt idx="29">
                          <c:v>juin</c:v>
                        </c:pt>
                        <c:pt idx="30">
                          <c:v>juillet</c:v>
                        </c:pt>
                        <c:pt idx="31">
                          <c:v>août</c:v>
                        </c:pt>
                        <c:pt idx="32">
                          <c:v>septembre</c:v>
                        </c:pt>
                        <c:pt idx="33">
                          <c:v>octobre</c:v>
                        </c:pt>
                        <c:pt idx="34">
                          <c:v>novembre</c:v>
                        </c:pt>
                        <c:pt idx="35">
                          <c:v>décembre</c:v>
                        </c:pt>
                        <c:pt idx="36">
                          <c:v>janvier</c:v>
                        </c:pt>
                        <c:pt idx="37">
                          <c:v>février</c:v>
                        </c:pt>
                        <c:pt idx="38">
                          <c:v>mars</c:v>
                        </c:pt>
                        <c:pt idx="39">
                          <c:v>avril</c:v>
                        </c:pt>
                        <c:pt idx="40">
                          <c:v>mai</c:v>
                        </c:pt>
                        <c:pt idx="41">
                          <c:v>juin</c:v>
                        </c:pt>
                        <c:pt idx="42">
                          <c:v>juillet</c:v>
                        </c:pt>
                        <c:pt idx="43">
                          <c:v>août</c:v>
                        </c:pt>
                        <c:pt idx="44">
                          <c:v>septembre</c:v>
                        </c:pt>
                        <c:pt idx="45">
                          <c:v>octobre</c:v>
                        </c:pt>
                        <c:pt idx="46">
                          <c:v>novembre</c:v>
                        </c:pt>
                        <c:pt idx="47">
                          <c:v>décembre</c:v>
                        </c:pt>
                        <c:pt idx="48">
                          <c:v>janvier</c:v>
                        </c:pt>
                        <c:pt idx="49">
                          <c:v>février</c:v>
                        </c:pt>
                        <c:pt idx="50">
                          <c:v>mars</c:v>
                        </c:pt>
                        <c:pt idx="51">
                          <c:v>avril</c:v>
                        </c:pt>
                        <c:pt idx="52">
                          <c:v>mai</c:v>
                        </c:pt>
                        <c:pt idx="53">
                          <c:v>juin</c:v>
                        </c:pt>
                        <c:pt idx="54">
                          <c:v>juillet</c:v>
                        </c:pt>
                        <c:pt idx="55">
                          <c:v>août</c:v>
                        </c:pt>
                        <c:pt idx="56">
                          <c:v>septembre</c:v>
                        </c:pt>
                        <c:pt idx="57">
                          <c:v>octobre</c:v>
                        </c:pt>
                        <c:pt idx="58">
                          <c:v>novembre</c:v>
                        </c:pt>
                        <c:pt idx="59">
                          <c:v>décembre</c:v>
                        </c:pt>
                        <c:pt idx="60">
                          <c:v>janvier</c:v>
                        </c:pt>
                        <c:pt idx="61">
                          <c:v>février</c:v>
                        </c:pt>
                        <c:pt idx="62">
                          <c:v>mars</c:v>
                        </c:pt>
                        <c:pt idx="63">
                          <c:v>avril</c:v>
                        </c:pt>
                        <c:pt idx="64">
                          <c:v>mai</c:v>
                        </c:pt>
                        <c:pt idx="65">
                          <c:v>juin</c:v>
                        </c:pt>
                        <c:pt idx="66">
                          <c:v>juillet</c:v>
                        </c:pt>
                        <c:pt idx="67">
                          <c:v>août</c:v>
                        </c:pt>
                        <c:pt idx="68">
                          <c:v>septembre</c:v>
                        </c:pt>
                        <c:pt idx="69">
                          <c:v>octobre</c:v>
                        </c:pt>
                        <c:pt idx="70">
                          <c:v>novembre</c:v>
                        </c:pt>
                        <c:pt idx="71">
                          <c:v>décembre</c:v>
                        </c:pt>
                        <c:pt idx="72">
                          <c:v>janvier</c:v>
                        </c:pt>
                        <c:pt idx="73">
                          <c:v>février</c:v>
                        </c:pt>
                        <c:pt idx="74">
                          <c:v>mars</c:v>
                        </c:pt>
                        <c:pt idx="75">
                          <c:v>avril</c:v>
                        </c:pt>
                        <c:pt idx="76">
                          <c:v>mai</c:v>
                        </c:pt>
                        <c:pt idx="77">
                          <c:v>juin</c:v>
                        </c:pt>
                        <c:pt idx="78">
                          <c:v>juillet</c:v>
                        </c:pt>
                        <c:pt idx="79">
                          <c:v>août</c:v>
                        </c:pt>
                        <c:pt idx="80">
                          <c:v>septembre</c:v>
                        </c:pt>
                        <c:pt idx="81">
                          <c:v>octobre</c:v>
                        </c:pt>
                        <c:pt idx="82">
                          <c:v>novembre</c:v>
                        </c:pt>
                        <c:pt idx="83">
                          <c:v>décembre</c:v>
                        </c:pt>
                        <c:pt idx="84">
                          <c:v>janvier</c:v>
                        </c:pt>
                        <c:pt idx="85">
                          <c:v>février</c:v>
                        </c:pt>
                        <c:pt idx="86">
                          <c:v>mars</c:v>
                        </c:pt>
                        <c:pt idx="87">
                          <c:v>avril</c:v>
                        </c:pt>
                        <c:pt idx="88">
                          <c:v>mai</c:v>
                        </c:pt>
                        <c:pt idx="89">
                          <c:v>juin</c:v>
                        </c:pt>
                        <c:pt idx="90">
                          <c:v>juillet</c:v>
                        </c:pt>
                        <c:pt idx="91">
                          <c:v>août</c:v>
                        </c:pt>
                        <c:pt idx="92">
                          <c:v>septembre</c:v>
                        </c:pt>
                      </c:lvl>
                      <c:lvl>
                        <c:pt idx="0">
                          <c:v>2010</c:v>
                        </c:pt>
                        <c:pt idx="12">
                          <c:v>2011</c:v>
                        </c:pt>
                        <c:pt idx="24">
                          <c:v>2012</c:v>
                        </c:pt>
                        <c:pt idx="36">
                          <c:v>2013</c:v>
                        </c:pt>
                        <c:pt idx="48">
                          <c:v>2014</c:v>
                        </c:pt>
                        <c:pt idx="60">
                          <c:v>2015</c:v>
                        </c:pt>
                        <c:pt idx="72">
                          <c:v>2016</c:v>
                        </c:pt>
                        <c:pt idx="84">
                          <c:v>2017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'cis prix régal base 2010'!$D$23:$D$94</c15:sqref>
                        </c15:formulaRef>
                      </c:ext>
                    </c:extLst>
                    <c:numCache>
                      <c:formatCode>#\ ##0.00\ "€"</c:formatCode>
                      <c:ptCount val="7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 formatCode="General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846.11962071057428</c:v>
                      </c:pt>
                      <c:pt idx="61">
                        <c:v>785.31071758604003</c:v>
                      </c:pt>
                      <c:pt idx="62">
                        <c:v>697.14381574363131</c:v>
                      </c:pt>
                      <c:pt idx="63">
                        <c:v>610.78886661728041</c:v>
                      </c:pt>
                      <c:pt idx="64">
                        <c:v>589.56656142401175</c:v>
                      </c:pt>
                      <c:pt idx="65">
                        <c:v>571.84810863827022</c:v>
                      </c:pt>
                      <c:pt idx="66">
                        <c:v>563.78778049012305</c:v>
                      </c:pt>
                      <c:pt idx="67">
                        <c:v>604.38077268348991</c:v>
                      </c:pt>
                      <c:pt idx="68">
                        <c:v>691.83650062554659</c:v>
                      </c:pt>
                      <c:pt idx="69">
                        <c:v>846.53689502606312</c:v>
                      </c:pt>
                      <c:pt idx="70">
                        <c:v>866.36041438275731</c:v>
                      </c:pt>
                      <c:pt idx="71">
                        <c:v>869.01358411163801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69F-46F2-B6FA-855691D49BF2}"/>
                  </c:ext>
                </c:extLst>
              </c15:ser>
            </c15:filteredLineSeries>
          </c:ext>
        </c:extLst>
      </c:lineChart>
      <c:catAx>
        <c:axId val="-28661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608000"/>
        <c:crosses val="autoZero"/>
        <c:auto val="1"/>
        <c:lblAlgn val="ctr"/>
        <c:lblOffset val="100"/>
        <c:noMultiLvlLbl val="0"/>
      </c:catAx>
      <c:valAx>
        <c:axId val="-286608000"/>
        <c:scaling>
          <c:orientation val="minMax"/>
          <c:max val="14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610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FR" sz="1200" b="1">
                <a:solidFill>
                  <a:schemeClr val="tx1"/>
                </a:solidFill>
              </a:rPr>
              <a:t>Evolution des indices : IPAMPA et indice prix du lait de chèvre </a:t>
            </a:r>
          </a:p>
          <a:p>
            <a:pPr>
              <a:defRPr sz="1200">
                <a:solidFill>
                  <a:schemeClr val="tx1"/>
                </a:solidFill>
              </a:defRPr>
            </a:pPr>
            <a:r>
              <a:rPr lang="fr-FR" sz="1200" b="1">
                <a:solidFill>
                  <a:schemeClr val="tx1"/>
                </a:solidFill>
              </a:rPr>
              <a:t>payé aux</a:t>
            </a:r>
            <a:r>
              <a:rPr lang="fr-FR" sz="1200" b="1" baseline="0">
                <a:solidFill>
                  <a:schemeClr val="tx1"/>
                </a:solidFill>
              </a:rPr>
              <a:t> producteurs en Rhône-Alpes </a:t>
            </a:r>
            <a:endParaRPr lang="fr-FR" sz="12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'cis prix régal base 2010'!$C$15</c:f>
              <c:strCache>
                <c:ptCount val="1"/>
                <c:pt idx="0">
                  <c:v>indice IPAMPA lait de chèvre
base 100 = moyenne 2010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régal base 2010'!$A$23:$B$118</c:f>
              <c:multiLvlStrCache>
                <c:ptCount val="96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  <c:pt idx="84">
                    <c:v>janvier</c:v>
                  </c:pt>
                  <c:pt idx="85">
                    <c:v>février</c:v>
                  </c:pt>
                  <c:pt idx="86">
                    <c:v>mars</c:v>
                  </c:pt>
                  <c:pt idx="87">
                    <c:v>avril</c:v>
                  </c:pt>
                  <c:pt idx="88">
                    <c:v>mai</c:v>
                  </c:pt>
                  <c:pt idx="89">
                    <c:v>juin</c:v>
                  </c:pt>
                  <c:pt idx="90">
                    <c:v>juillet</c:v>
                  </c:pt>
                  <c:pt idx="91">
                    <c:v>août</c:v>
                  </c:pt>
                  <c:pt idx="92">
                    <c:v>septembre</c:v>
                  </c:pt>
                  <c:pt idx="93">
                    <c:v>octobre</c:v>
                  </c:pt>
                  <c:pt idx="94">
                    <c:v>novembre</c:v>
                  </c:pt>
                  <c:pt idx="95">
                    <c:v>décembre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  <c:pt idx="84">
                    <c:v>2017</c:v>
                  </c:pt>
                </c:lvl>
              </c:multiLvlStrCache>
            </c:multiLvlStrRef>
          </c:cat>
          <c:val>
            <c:numRef>
              <c:f>'cis prix régal base 2010'!$C$23:$C$117</c:f>
              <c:numCache>
                <c:formatCode>General</c:formatCode>
                <c:ptCount val="95"/>
                <c:pt idx="0">
                  <c:v>97.1</c:v>
                </c:pt>
                <c:pt idx="1">
                  <c:v>97.2</c:v>
                </c:pt>
                <c:pt idx="2">
                  <c:v>97.6</c:v>
                </c:pt>
                <c:pt idx="3">
                  <c:v>98</c:v>
                </c:pt>
                <c:pt idx="4">
                  <c:v>97.9</c:v>
                </c:pt>
                <c:pt idx="5">
                  <c:v>98.3</c:v>
                </c:pt>
                <c:pt idx="6">
                  <c:v>98.9</c:v>
                </c:pt>
                <c:pt idx="7">
                  <c:v>100.3</c:v>
                </c:pt>
                <c:pt idx="8">
                  <c:v>102.2</c:v>
                </c:pt>
                <c:pt idx="9">
                  <c:v>103.4</c:v>
                </c:pt>
                <c:pt idx="10">
                  <c:v>104.1</c:v>
                </c:pt>
                <c:pt idx="11">
                  <c:v>105</c:v>
                </c:pt>
                <c:pt idx="12">
                  <c:v>107.4</c:v>
                </c:pt>
                <c:pt idx="13">
                  <c:v>109</c:v>
                </c:pt>
                <c:pt idx="14">
                  <c:v>110.2</c:v>
                </c:pt>
                <c:pt idx="15">
                  <c:v>110.7</c:v>
                </c:pt>
                <c:pt idx="16">
                  <c:v>110.7</c:v>
                </c:pt>
                <c:pt idx="17">
                  <c:v>111.3</c:v>
                </c:pt>
                <c:pt idx="18">
                  <c:v>111.8</c:v>
                </c:pt>
                <c:pt idx="19">
                  <c:v>111.8</c:v>
                </c:pt>
                <c:pt idx="20">
                  <c:v>111.6</c:v>
                </c:pt>
                <c:pt idx="21">
                  <c:v>110.9</c:v>
                </c:pt>
                <c:pt idx="22">
                  <c:v>110.4</c:v>
                </c:pt>
                <c:pt idx="23">
                  <c:v>110.3</c:v>
                </c:pt>
                <c:pt idx="24">
                  <c:v>110.3</c:v>
                </c:pt>
                <c:pt idx="25">
                  <c:v>110.8</c:v>
                </c:pt>
                <c:pt idx="26">
                  <c:v>111.3</c:v>
                </c:pt>
                <c:pt idx="27">
                  <c:v>111.9</c:v>
                </c:pt>
                <c:pt idx="28">
                  <c:v>112.8</c:v>
                </c:pt>
                <c:pt idx="29">
                  <c:v>112.6</c:v>
                </c:pt>
                <c:pt idx="30">
                  <c:v>114.1</c:v>
                </c:pt>
                <c:pt idx="31">
                  <c:v>116.9</c:v>
                </c:pt>
                <c:pt idx="32">
                  <c:v>117.8</c:v>
                </c:pt>
                <c:pt idx="33">
                  <c:v>118.7</c:v>
                </c:pt>
                <c:pt idx="34">
                  <c:v>118.7</c:v>
                </c:pt>
                <c:pt idx="35">
                  <c:v>119</c:v>
                </c:pt>
                <c:pt idx="36">
                  <c:v>119</c:v>
                </c:pt>
                <c:pt idx="37">
                  <c:v>119.1</c:v>
                </c:pt>
                <c:pt idx="38">
                  <c:v>118.6</c:v>
                </c:pt>
                <c:pt idx="39">
                  <c:v>118.2</c:v>
                </c:pt>
                <c:pt idx="40">
                  <c:v>117.8</c:v>
                </c:pt>
                <c:pt idx="41">
                  <c:v>117.5</c:v>
                </c:pt>
                <c:pt idx="42">
                  <c:v>117.1</c:v>
                </c:pt>
                <c:pt idx="43">
                  <c:v>117</c:v>
                </c:pt>
                <c:pt idx="44">
                  <c:v>116.7</c:v>
                </c:pt>
                <c:pt idx="45">
                  <c:v>115.8</c:v>
                </c:pt>
                <c:pt idx="46">
                  <c:v>115.4</c:v>
                </c:pt>
                <c:pt idx="47">
                  <c:v>115.6</c:v>
                </c:pt>
                <c:pt idx="48">
                  <c:v>116.1</c:v>
                </c:pt>
                <c:pt idx="49">
                  <c:v>116.2</c:v>
                </c:pt>
                <c:pt idx="50">
                  <c:v>116.3</c:v>
                </c:pt>
                <c:pt idx="51">
                  <c:v>116.3</c:v>
                </c:pt>
                <c:pt idx="52">
                  <c:v>116</c:v>
                </c:pt>
                <c:pt idx="53">
                  <c:v>115.7</c:v>
                </c:pt>
                <c:pt idx="54">
                  <c:v>115.3</c:v>
                </c:pt>
                <c:pt idx="55">
                  <c:v>114.8</c:v>
                </c:pt>
                <c:pt idx="56">
                  <c:v>114.1</c:v>
                </c:pt>
                <c:pt idx="57">
                  <c:v>112.6</c:v>
                </c:pt>
                <c:pt idx="58">
                  <c:v>111.8</c:v>
                </c:pt>
                <c:pt idx="59">
                  <c:v>111.2</c:v>
                </c:pt>
                <c:pt idx="60">
                  <c:v>110.6</c:v>
                </c:pt>
                <c:pt idx="61">
                  <c:v>111.2</c:v>
                </c:pt>
                <c:pt idx="62">
                  <c:v>111.4</c:v>
                </c:pt>
                <c:pt idx="63">
                  <c:v>111.7</c:v>
                </c:pt>
                <c:pt idx="64">
                  <c:v>111.4</c:v>
                </c:pt>
                <c:pt idx="65">
                  <c:v>110.9</c:v>
                </c:pt>
                <c:pt idx="66">
                  <c:v>110.8</c:v>
                </c:pt>
                <c:pt idx="67">
                  <c:v>110.4</c:v>
                </c:pt>
                <c:pt idx="68">
                  <c:v>110</c:v>
                </c:pt>
                <c:pt idx="69">
                  <c:v>110</c:v>
                </c:pt>
                <c:pt idx="70">
                  <c:v>109.6</c:v>
                </c:pt>
                <c:pt idx="71">
                  <c:v>108.9</c:v>
                </c:pt>
                <c:pt idx="72">
                  <c:v>108.6</c:v>
                </c:pt>
                <c:pt idx="73">
                  <c:v>108.2</c:v>
                </c:pt>
                <c:pt idx="74">
                  <c:v>107.9</c:v>
                </c:pt>
                <c:pt idx="75">
                  <c:v>107.6</c:v>
                </c:pt>
                <c:pt idx="76">
                  <c:v>107.9</c:v>
                </c:pt>
                <c:pt idx="77">
                  <c:v>107.8</c:v>
                </c:pt>
                <c:pt idx="78">
                  <c:v>107.6</c:v>
                </c:pt>
                <c:pt idx="79">
                  <c:v>107.6</c:v>
                </c:pt>
                <c:pt idx="80">
                  <c:v>107.9</c:v>
                </c:pt>
                <c:pt idx="81">
                  <c:v>108.3</c:v>
                </c:pt>
                <c:pt idx="82">
                  <c:v>108.8</c:v>
                </c:pt>
                <c:pt idx="83">
                  <c:v>109.3</c:v>
                </c:pt>
                <c:pt idx="84">
                  <c:v>109.8</c:v>
                </c:pt>
                <c:pt idx="85">
                  <c:v>110.2</c:v>
                </c:pt>
                <c:pt idx="86">
                  <c:v>110.2</c:v>
                </c:pt>
                <c:pt idx="87">
                  <c:v>110.4</c:v>
                </c:pt>
                <c:pt idx="88">
                  <c:v>110</c:v>
                </c:pt>
                <c:pt idx="89">
                  <c:v>109.7</c:v>
                </c:pt>
                <c:pt idx="90">
                  <c:v>109.6</c:v>
                </c:pt>
                <c:pt idx="91">
                  <c:v>109.7</c:v>
                </c:pt>
                <c:pt idx="92">
                  <c:v>109.8</c:v>
                </c:pt>
                <c:pt idx="93">
                  <c:v>109.5</c:v>
                </c:pt>
                <c:pt idx="94">
                  <c:v>109.4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0-4E07-8396-99BFF26D52DE}"/>
            </c:ext>
          </c:extLst>
        </c:ser>
        <c:ser>
          <c:idx val="3"/>
          <c:order val="3"/>
          <c:tx>
            <c:strRef>
              <c:f>'cis prix régal base 2010'!$O$15</c:f>
              <c:strCache>
                <c:ptCount val="1"/>
                <c:pt idx="0">
                  <c:v>indice prix payé aux producteurs en Rhône-Alpes moyenne mobile centrée 12 mois
base 100 = moyenne 2010</c:v>
                </c:pt>
              </c:strCache>
            </c:strRef>
          </c:tx>
          <c:spPr>
            <a:ln w="28575" cap="rnd">
              <a:solidFill>
                <a:srgbClr val="3333FF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régal base 2010'!$A$23:$B$118</c:f>
              <c:multiLvlStrCache>
                <c:ptCount val="96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  <c:pt idx="84">
                    <c:v>janvier</c:v>
                  </c:pt>
                  <c:pt idx="85">
                    <c:v>février</c:v>
                  </c:pt>
                  <c:pt idx="86">
                    <c:v>mars</c:v>
                  </c:pt>
                  <c:pt idx="87">
                    <c:v>avril</c:v>
                  </c:pt>
                  <c:pt idx="88">
                    <c:v>mai</c:v>
                  </c:pt>
                  <c:pt idx="89">
                    <c:v>juin</c:v>
                  </c:pt>
                  <c:pt idx="90">
                    <c:v>juillet</c:v>
                  </c:pt>
                  <c:pt idx="91">
                    <c:v>août</c:v>
                  </c:pt>
                  <c:pt idx="92">
                    <c:v>septembre</c:v>
                  </c:pt>
                  <c:pt idx="93">
                    <c:v>octobre</c:v>
                  </c:pt>
                  <c:pt idx="94">
                    <c:v>novembre</c:v>
                  </c:pt>
                  <c:pt idx="95">
                    <c:v>décembre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  <c:pt idx="84">
                    <c:v>2017</c:v>
                  </c:pt>
                </c:lvl>
              </c:multiLvlStrCache>
            </c:multiLvlStrRef>
          </c:cat>
          <c:val>
            <c:numRef>
              <c:f>'cis prix régal base 2010'!$O$23:$O$111</c:f>
              <c:numCache>
                <c:formatCode>0.00</c:formatCode>
                <c:ptCount val="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0-4E07-8396-99BFF26D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86607456"/>
        <c:axId val="-28660854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'cis prix régal base 2010'!$D$15</c15:sqref>
                        </c15:formulaRef>
                      </c:ext>
                    </c:extLst>
                    <c:strCache>
                      <c:ptCount val="1"/>
                      <c:pt idx="0">
                        <c:v>en €/1000 litres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'cis prix régal base 2010'!$A$23:$B$118</c15:sqref>
                        </c15:formulaRef>
                      </c:ext>
                    </c:extLst>
                    <c:multiLvlStrCache>
                      <c:ptCount val="96"/>
                      <c:lvl>
                        <c:pt idx="0">
                          <c:v>janvier</c:v>
                        </c:pt>
                        <c:pt idx="1">
                          <c:v>février</c:v>
                        </c:pt>
                        <c:pt idx="2">
                          <c:v>mars</c:v>
                        </c:pt>
                        <c:pt idx="3">
                          <c:v>avril</c:v>
                        </c:pt>
                        <c:pt idx="4">
                          <c:v>mai</c:v>
                        </c:pt>
                        <c:pt idx="5">
                          <c:v>juin</c:v>
                        </c:pt>
                        <c:pt idx="6">
                          <c:v>juillet</c:v>
                        </c:pt>
                        <c:pt idx="7">
                          <c:v>août</c:v>
                        </c:pt>
                        <c:pt idx="8">
                          <c:v>septembre</c:v>
                        </c:pt>
                        <c:pt idx="9">
                          <c:v>octobre</c:v>
                        </c:pt>
                        <c:pt idx="10">
                          <c:v>novembre</c:v>
                        </c:pt>
                        <c:pt idx="11">
                          <c:v>décembre</c:v>
                        </c:pt>
                        <c:pt idx="12">
                          <c:v>janvier</c:v>
                        </c:pt>
                        <c:pt idx="13">
                          <c:v>février</c:v>
                        </c:pt>
                        <c:pt idx="14">
                          <c:v>mars</c:v>
                        </c:pt>
                        <c:pt idx="15">
                          <c:v>avril</c:v>
                        </c:pt>
                        <c:pt idx="16">
                          <c:v>mai</c:v>
                        </c:pt>
                        <c:pt idx="17">
                          <c:v>juin</c:v>
                        </c:pt>
                        <c:pt idx="18">
                          <c:v>juillet</c:v>
                        </c:pt>
                        <c:pt idx="19">
                          <c:v>août</c:v>
                        </c:pt>
                        <c:pt idx="20">
                          <c:v>septembre</c:v>
                        </c:pt>
                        <c:pt idx="21">
                          <c:v>octobre</c:v>
                        </c:pt>
                        <c:pt idx="22">
                          <c:v>novembre</c:v>
                        </c:pt>
                        <c:pt idx="23">
                          <c:v>décembre</c:v>
                        </c:pt>
                        <c:pt idx="24">
                          <c:v>janvier</c:v>
                        </c:pt>
                        <c:pt idx="25">
                          <c:v>février</c:v>
                        </c:pt>
                        <c:pt idx="26">
                          <c:v>mars</c:v>
                        </c:pt>
                        <c:pt idx="27">
                          <c:v>avril</c:v>
                        </c:pt>
                        <c:pt idx="28">
                          <c:v>mai</c:v>
                        </c:pt>
                        <c:pt idx="29">
                          <c:v>juin</c:v>
                        </c:pt>
                        <c:pt idx="30">
                          <c:v>juillet</c:v>
                        </c:pt>
                        <c:pt idx="31">
                          <c:v>août</c:v>
                        </c:pt>
                        <c:pt idx="32">
                          <c:v>septembre</c:v>
                        </c:pt>
                        <c:pt idx="33">
                          <c:v>octobre</c:v>
                        </c:pt>
                        <c:pt idx="34">
                          <c:v>novembre</c:v>
                        </c:pt>
                        <c:pt idx="35">
                          <c:v>décembre</c:v>
                        </c:pt>
                        <c:pt idx="36">
                          <c:v>janvier</c:v>
                        </c:pt>
                        <c:pt idx="37">
                          <c:v>février</c:v>
                        </c:pt>
                        <c:pt idx="38">
                          <c:v>mars</c:v>
                        </c:pt>
                        <c:pt idx="39">
                          <c:v>avril</c:v>
                        </c:pt>
                        <c:pt idx="40">
                          <c:v>mai</c:v>
                        </c:pt>
                        <c:pt idx="41">
                          <c:v>juin</c:v>
                        </c:pt>
                        <c:pt idx="42">
                          <c:v>juillet</c:v>
                        </c:pt>
                        <c:pt idx="43">
                          <c:v>août</c:v>
                        </c:pt>
                        <c:pt idx="44">
                          <c:v>septembre</c:v>
                        </c:pt>
                        <c:pt idx="45">
                          <c:v>octobre</c:v>
                        </c:pt>
                        <c:pt idx="46">
                          <c:v>novembre</c:v>
                        </c:pt>
                        <c:pt idx="47">
                          <c:v>décembre</c:v>
                        </c:pt>
                        <c:pt idx="48">
                          <c:v>janvier</c:v>
                        </c:pt>
                        <c:pt idx="49">
                          <c:v>février</c:v>
                        </c:pt>
                        <c:pt idx="50">
                          <c:v>mars</c:v>
                        </c:pt>
                        <c:pt idx="51">
                          <c:v>avril</c:v>
                        </c:pt>
                        <c:pt idx="52">
                          <c:v>mai</c:v>
                        </c:pt>
                        <c:pt idx="53">
                          <c:v>juin</c:v>
                        </c:pt>
                        <c:pt idx="54">
                          <c:v>juillet</c:v>
                        </c:pt>
                        <c:pt idx="55">
                          <c:v>août</c:v>
                        </c:pt>
                        <c:pt idx="56">
                          <c:v>septembre</c:v>
                        </c:pt>
                        <c:pt idx="57">
                          <c:v>octobre</c:v>
                        </c:pt>
                        <c:pt idx="58">
                          <c:v>novembre</c:v>
                        </c:pt>
                        <c:pt idx="59">
                          <c:v>décembre</c:v>
                        </c:pt>
                        <c:pt idx="60">
                          <c:v>janvier</c:v>
                        </c:pt>
                        <c:pt idx="61">
                          <c:v>février</c:v>
                        </c:pt>
                        <c:pt idx="62">
                          <c:v>mars</c:v>
                        </c:pt>
                        <c:pt idx="63">
                          <c:v>avril</c:v>
                        </c:pt>
                        <c:pt idx="64">
                          <c:v>mai</c:v>
                        </c:pt>
                        <c:pt idx="65">
                          <c:v>juin</c:v>
                        </c:pt>
                        <c:pt idx="66">
                          <c:v>juillet</c:v>
                        </c:pt>
                        <c:pt idx="67">
                          <c:v>août</c:v>
                        </c:pt>
                        <c:pt idx="68">
                          <c:v>septembre</c:v>
                        </c:pt>
                        <c:pt idx="69">
                          <c:v>octobre</c:v>
                        </c:pt>
                        <c:pt idx="70">
                          <c:v>novembre</c:v>
                        </c:pt>
                        <c:pt idx="71">
                          <c:v>décembre</c:v>
                        </c:pt>
                        <c:pt idx="72">
                          <c:v>janvier</c:v>
                        </c:pt>
                        <c:pt idx="73">
                          <c:v>février</c:v>
                        </c:pt>
                        <c:pt idx="74">
                          <c:v>mars</c:v>
                        </c:pt>
                        <c:pt idx="75">
                          <c:v>avril</c:v>
                        </c:pt>
                        <c:pt idx="76">
                          <c:v>mai</c:v>
                        </c:pt>
                        <c:pt idx="77">
                          <c:v>juin</c:v>
                        </c:pt>
                        <c:pt idx="78">
                          <c:v>juillet</c:v>
                        </c:pt>
                        <c:pt idx="79">
                          <c:v>août</c:v>
                        </c:pt>
                        <c:pt idx="80">
                          <c:v>septembre</c:v>
                        </c:pt>
                        <c:pt idx="81">
                          <c:v>octobre</c:v>
                        </c:pt>
                        <c:pt idx="82">
                          <c:v>novembre</c:v>
                        </c:pt>
                        <c:pt idx="83">
                          <c:v>décembre</c:v>
                        </c:pt>
                        <c:pt idx="84">
                          <c:v>janvier</c:v>
                        </c:pt>
                        <c:pt idx="85">
                          <c:v>février</c:v>
                        </c:pt>
                        <c:pt idx="86">
                          <c:v>mars</c:v>
                        </c:pt>
                        <c:pt idx="87">
                          <c:v>avril</c:v>
                        </c:pt>
                        <c:pt idx="88">
                          <c:v>mai</c:v>
                        </c:pt>
                        <c:pt idx="89">
                          <c:v>juin</c:v>
                        </c:pt>
                        <c:pt idx="90">
                          <c:v>juillet</c:v>
                        </c:pt>
                        <c:pt idx="91">
                          <c:v>août</c:v>
                        </c:pt>
                        <c:pt idx="92">
                          <c:v>septembre</c:v>
                        </c:pt>
                        <c:pt idx="93">
                          <c:v>octobre</c:v>
                        </c:pt>
                        <c:pt idx="94">
                          <c:v>novembre</c:v>
                        </c:pt>
                        <c:pt idx="95">
                          <c:v>décembre</c:v>
                        </c:pt>
                      </c:lvl>
                      <c:lvl>
                        <c:pt idx="0">
                          <c:v>2010</c:v>
                        </c:pt>
                        <c:pt idx="12">
                          <c:v>2011</c:v>
                        </c:pt>
                        <c:pt idx="24">
                          <c:v>2012</c:v>
                        </c:pt>
                        <c:pt idx="36">
                          <c:v>2013</c:v>
                        </c:pt>
                        <c:pt idx="48">
                          <c:v>2014</c:v>
                        </c:pt>
                        <c:pt idx="60">
                          <c:v>2015</c:v>
                        </c:pt>
                        <c:pt idx="72">
                          <c:v>2016</c:v>
                        </c:pt>
                        <c:pt idx="84">
                          <c:v>2017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'cis prix régal base 2010'!$D$23:$D$94</c15:sqref>
                        </c15:formulaRef>
                      </c:ext>
                    </c:extLst>
                    <c:numCache>
                      <c:formatCode>#\ ##0.00\ "€"</c:formatCode>
                      <c:ptCount val="7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 formatCode="General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846.11962071057428</c:v>
                      </c:pt>
                      <c:pt idx="61">
                        <c:v>785.31071758604003</c:v>
                      </c:pt>
                      <c:pt idx="62">
                        <c:v>697.14381574363131</c:v>
                      </c:pt>
                      <c:pt idx="63">
                        <c:v>610.78886661728041</c:v>
                      </c:pt>
                      <c:pt idx="64">
                        <c:v>589.56656142401175</c:v>
                      </c:pt>
                      <c:pt idx="65">
                        <c:v>571.84810863827022</c:v>
                      </c:pt>
                      <c:pt idx="66">
                        <c:v>563.78778049012305</c:v>
                      </c:pt>
                      <c:pt idx="67">
                        <c:v>604.38077268348991</c:v>
                      </c:pt>
                      <c:pt idx="68">
                        <c:v>691.83650062554659</c:v>
                      </c:pt>
                      <c:pt idx="69">
                        <c:v>846.53689502606312</c:v>
                      </c:pt>
                      <c:pt idx="70">
                        <c:v>866.36041438275731</c:v>
                      </c:pt>
                      <c:pt idx="71">
                        <c:v>869.01358411163801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F30-4E07-8396-99BFF26D52DE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indice prix du lait de chèvre payé aux producteurs en Rhône-Alpes - base 100 = moyenne 2010</c:v>
                </c:tx>
                <c:spPr>
                  <a:ln w="19050" cap="rnd">
                    <a:solidFill>
                      <a:srgbClr val="3333FF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'cis prix régal base 2010'!$A$23:$B$118</c15:sqref>
                        </c15:formulaRef>
                      </c:ext>
                    </c:extLst>
                    <c:multiLvlStrCache>
                      <c:ptCount val="96"/>
                      <c:lvl>
                        <c:pt idx="0">
                          <c:v>janvier</c:v>
                        </c:pt>
                        <c:pt idx="1">
                          <c:v>février</c:v>
                        </c:pt>
                        <c:pt idx="2">
                          <c:v>mars</c:v>
                        </c:pt>
                        <c:pt idx="3">
                          <c:v>avril</c:v>
                        </c:pt>
                        <c:pt idx="4">
                          <c:v>mai</c:v>
                        </c:pt>
                        <c:pt idx="5">
                          <c:v>juin</c:v>
                        </c:pt>
                        <c:pt idx="6">
                          <c:v>juillet</c:v>
                        </c:pt>
                        <c:pt idx="7">
                          <c:v>août</c:v>
                        </c:pt>
                        <c:pt idx="8">
                          <c:v>septembre</c:v>
                        </c:pt>
                        <c:pt idx="9">
                          <c:v>octobre</c:v>
                        </c:pt>
                        <c:pt idx="10">
                          <c:v>novembre</c:v>
                        </c:pt>
                        <c:pt idx="11">
                          <c:v>décembre</c:v>
                        </c:pt>
                        <c:pt idx="12">
                          <c:v>janvier</c:v>
                        </c:pt>
                        <c:pt idx="13">
                          <c:v>février</c:v>
                        </c:pt>
                        <c:pt idx="14">
                          <c:v>mars</c:v>
                        </c:pt>
                        <c:pt idx="15">
                          <c:v>avril</c:v>
                        </c:pt>
                        <c:pt idx="16">
                          <c:v>mai</c:v>
                        </c:pt>
                        <c:pt idx="17">
                          <c:v>juin</c:v>
                        </c:pt>
                        <c:pt idx="18">
                          <c:v>juillet</c:v>
                        </c:pt>
                        <c:pt idx="19">
                          <c:v>août</c:v>
                        </c:pt>
                        <c:pt idx="20">
                          <c:v>septembre</c:v>
                        </c:pt>
                        <c:pt idx="21">
                          <c:v>octobre</c:v>
                        </c:pt>
                        <c:pt idx="22">
                          <c:v>novembre</c:v>
                        </c:pt>
                        <c:pt idx="23">
                          <c:v>décembre</c:v>
                        </c:pt>
                        <c:pt idx="24">
                          <c:v>janvier</c:v>
                        </c:pt>
                        <c:pt idx="25">
                          <c:v>février</c:v>
                        </c:pt>
                        <c:pt idx="26">
                          <c:v>mars</c:v>
                        </c:pt>
                        <c:pt idx="27">
                          <c:v>avril</c:v>
                        </c:pt>
                        <c:pt idx="28">
                          <c:v>mai</c:v>
                        </c:pt>
                        <c:pt idx="29">
                          <c:v>juin</c:v>
                        </c:pt>
                        <c:pt idx="30">
                          <c:v>juillet</c:v>
                        </c:pt>
                        <c:pt idx="31">
                          <c:v>août</c:v>
                        </c:pt>
                        <c:pt idx="32">
                          <c:v>septembre</c:v>
                        </c:pt>
                        <c:pt idx="33">
                          <c:v>octobre</c:v>
                        </c:pt>
                        <c:pt idx="34">
                          <c:v>novembre</c:v>
                        </c:pt>
                        <c:pt idx="35">
                          <c:v>décembre</c:v>
                        </c:pt>
                        <c:pt idx="36">
                          <c:v>janvier</c:v>
                        </c:pt>
                        <c:pt idx="37">
                          <c:v>février</c:v>
                        </c:pt>
                        <c:pt idx="38">
                          <c:v>mars</c:v>
                        </c:pt>
                        <c:pt idx="39">
                          <c:v>avril</c:v>
                        </c:pt>
                        <c:pt idx="40">
                          <c:v>mai</c:v>
                        </c:pt>
                        <c:pt idx="41">
                          <c:v>juin</c:v>
                        </c:pt>
                        <c:pt idx="42">
                          <c:v>juillet</c:v>
                        </c:pt>
                        <c:pt idx="43">
                          <c:v>août</c:v>
                        </c:pt>
                        <c:pt idx="44">
                          <c:v>septembre</c:v>
                        </c:pt>
                        <c:pt idx="45">
                          <c:v>octobre</c:v>
                        </c:pt>
                        <c:pt idx="46">
                          <c:v>novembre</c:v>
                        </c:pt>
                        <c:pt idx="47">
                          <c:v>décembre</c:v>
                        </c:pt>
                        <c:pt idx="48">
                          <c:v>janvier</c:v>
                        </c:pt>
                        <c:pt idx="49">
                          <c:v>février</c:v>
                        </c:pt>
                        <c:pt idx="50">
                          <c:v>mars</c:v>
                        </c:pt>
                        <c:pt idx="51">
                          <c:v>avril</c:v>
                        </c:pt>
                        <c:pt idx="52">
                          <c:v>mai</c:v>
                        </c:pt>
                        <c:pt idx="53">
                          <c:v>juin</c:v>
                        </c:pt>
                        <c:pt idx="54">
                          <c:v>juillet</c:v>
                        </c:pt>
                        <c:pt idx="55">
                          <c:v>août</c:v>
                        </c:pt>
                        <c:pt idx="56">
                          <c:v>septembre</c:v>
                        </c:pt>
                        <c:pt idx="57">
                          <c:v>octobre</c:v>
                        </c:pt>
                        <c:pt idx="58">
                          <c:v>novembre</c:v>
                        </c:pt>
                        <c:pt idx="59">
                          <c:v>décembre</c:v>
                        </c:pt>
                        <c:pt idx="60">
                          <c:v>janvier</c:v>
                        </c:pt>
                        <c:pt idx="61">
                          <c:v>février</c:v>
                        </c:pt>
                        <c:pt idx="62">
                          <c:v>mars</c:v>
                        </c:pt>
                        <c:pt idx="63">
                          <c:v>avril</c:v>
                        </c:pt>
                        <c:pt idx="64">
                          <c:v>mai</c:v>
                        </c:pt>
                        <c:pt idx="65">
                          <c:v>juin</c:v>
                        </c:pt>
                        <c:pt idx="66">
                          <c:v>juillet</c:v>
                        </c:pt>
                        <c:pt idx="67">
                          <c:v>août</c:v>
                        </c:pt>
                        <c:pt idx="68">
                          <c:v>septembre</c:v>
                        </c:pt>
                        <c:pt idx="69">
                          <c:v>octobre</c:v>
                        </c:pt>
                        <c:pt idx="70">
                          <c:v>novembre</c:v>
                        </c:pt>
                        <c:pt idx="71">
                          <c:v>décembre</c:v>
                        </c:pt>
                        <c:pt idx="72">
                          <c:v>janvier</c:v>
                        </c:pt>
                        <c:pt idx="73">
                          <c:v>février</c:v>
                        </c:pt>
                        <c:pt idx="74">
                          <c:v>mars</c:v>
                        </c:pt>
                        <c:pt idx="75">
                          <c:v>avril</c:v>
                        </c:pt>
                        <c:pt idx="76">
                          <c:v>mai</c:v>
                        </c:pt>
                        <c:pt idx="77">
                          <c:v>juin</c:v>
                        </c:pt>
                        <c:pt idx="78">
                          <c:v>juillet</c:v>
                        </c:pt>
                        <c:pt idx="79">
                          <c:v>août</c:v>
                        </c:pt>
                        <c:pt idx="80">
                          <c:v>septembre</c:v>
                        </c:pt>
                        <c:pt idx="81">
                          <c:v>octobre</c:v>
                        </c:pt>
                        <c:pt idx="82">
                          <c:v>novembre</c:v>
                        </c:pt>
                        <c:pt idx="83">
                          <c:v>décembre</c:v>
                        </c:pt>
                        <c:pt idx="84">
                          <c:v>janvier</c:v>
                        </c:pt>
                        <c:pt idx="85">
                          <c:v>février</c:v>
                        </c:pt>
                        <c:pt idx="86">
                          <c:v>mars</c:v>
                        </c:pt>
                        <c:pt idx="87">
                          <c:v>avril</c:v>
                        </c:pt>
                        <c:pt idx="88">
                          <c:v>mai</c:v>
                        </c:pt>
                        <c:pt idx="89">
                          <c:v>juin</c:v>
                        </c:pt>
                        <c:pt idx="90">
                          <c:v>juillet</c:v>
                        </c:pt>
                        <c:pt idx="91">
                          <c:v>août</c:v>
                        </c:pt>
                        <c:pt idx="92">
                          <c:v>septembre</c:v>
                        </c:pt>
                        <c:pt idx="93">
                          <c:v>octobre</c:v>
                        </c:pt>
                        <c:pt idx="94">
                          <c:v>novembre</c:v>
                        </c:pt>
                        <c:pt idx="95">
                          <c:v>décembre</c:v>
                        </c:pt>
                      </c:lvl>
                      <c:lvl>
                        <c:pt idx="0">
                          <c:v>2010</c:v>
                        </c:pt>
                        <c:pt idx="12">
                          <c:v>2011</c:v>
                        </c:pt>
                        <c:pt idx="24">
                          <c:v>2012</c:v>
                        </c:pt>
                        <c:pt idx="36">
                          <c:v>2013</c:v>
                        </c:pt>
                        <c:pt idx="48">
                          <c:v>2014</c:v>
                        </c:pt>
                        <c:pt idx="60">
                          <c:v>2015</c:v>
                        </c:pt>
                        <c:pt idx="72">
                          <c:v>2016</c:v>
                        </c:pt>
                        <c:pt idx="84">
                          <c:v>2017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'cis prix régal base 2010'!$E$23:$E$94</c15:sqref>
                        </c15:formulaRef>
                      </c:ext>
                    </c:extLst>
                    <c:numCache>
                      <c:formatCode>0.00</c:formatCode>
                      <c:ptCount val="7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F30-4E07-8396-99BFF26D52DE}"/>
                  </c:ext>
                </c:extLst>
              </c15:ser>
            </c15:filteredLineSeries>
          </c:ext>
        </c:extLst>
      </c:lineChart>
      <c:catAx>
        <c:axId val="-28660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608544"/>
        <c:crosses val="autoZero"/>
        <c:auto val="1"/>
        <c:lblAlgn val="ctr"/>
        <c:lblOffset val="100"/>
        <c:noMultiLvlLbl val="0"/>
      </c:catAx>
      <c:valAx>
        <c:axId val="-286608544"/>
        <c:scaling>
          <c:orientation val="minMax"/>
          <c:max val="12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607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243984387869224E-3"/>
          <c:y val="0.85572583162787474"/>
          <c:w val="0.99675120312242615"/>
          <c:h val="0.144274192388070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 b="1"/>
              <a:t>Evolution des indices : IPAMPA et indices prix du lait de chèvre payé aux</a:t>
            </a:r>
            <a:r>
              <a:rPr lang="fr-FR" sz="1200" b="1" baseline="0"/>
              <a:t> producteurs en Rhône-Alpes </a:t>
            </a:r>
            <a:endParaRPr lang="fr-FR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'cis prix régal base 2010'!$C$15</c:f>
              <c:strCache>
                <c:ptCount val="1"/>
                <c:pt idx="0">
                  <c:v>indice IPAMPA lait de chèvre
base 100 = moyenne 2010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régal base 2010'!$A$23:$B$115</c:f>
              <c:multiLvlStrCache>
                <c:ptCount val="93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  <c:pt idx="84">
                    <c:v>janvier</c:v>
                  </c:pt>
                  <c:pt idx="85">
                    <c:v>février</c:v>
                  </c:pt>
                  <c:pt idx="86">
                    <c:v>mars</c:v>
                  </c:pt>
                  <c:pt idx="87">
                    <c:v>avril</c:v>
                  </c:pt>
                  <c:pt idx="88">
                    <c:v>mai</c:v>
                  </c:pt>
                  <c:pt idx="89">
                    <c:v>juin</c:v>
                  </c:pt>
                  <c:pt idx="90">
                    <c:v>juillet</c:v>
                  </c:pt>
                  <c:pt idx="91">
                    <c:v>août</c:v>
                  </c:pt>
                  <c:pt idx="92">
                    <c:v>septembre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  <c:pt idx="84">
                    <c:v>2017</c:v>
                  </c:pt>
                </c:lvl>
              </c:multiLvlStrCache>
            </c:multiLvlStrRef>
          </c:cat>
          <c:val>
            <c:numRef>
              <c:f>'cis prix régal base 2010'!$C$23:$C$115</c:f>
              <c:numCache>
                <c:formatCode>General</c:formatCode>
                <c:ptCount val="93"/>
                <c:pt idx="0">
                  <c:v>97.1</c:v>
                </c:pt>
                <c:pt idx="1">
                  <c:v>97.2</c:v>
                </c:pt>
                <c:pt idx="2">
                  <c:v>97.6</c:v>
                </c:pt>
                <c:pt idx="3">
                  <c:v>98</c:v>
                </c:pt>
                <c:pt idx="4">
                  <c:v>97.9</c:v>
                </c:pt>
                <c:pt idx="5">
                  <c:v>98.3</c:v>
                </c:pt>
                <c:pt idx="6">
                  <c:v>98.9</c:v>
                </c:pt>
                <c:pt idx="7">
                  <c:v>100.3</c:v>
                </c:pt>
                <c:pt idx="8">
                  <c:v>102.2</c:v>
                </c:pt>
                <c:pt idx="9">
                  <c:v>103.4</c:v>
                </c:pt>
                <c:pt idx="10">
                  <c:v>104.1</c:v>
                </c:pt>
                <c:pt idx="11">
                  <c:v>105</c:v>
                </c:pt>
                <c:pt idx="12">
                  <c:v>107.4</c:v>
                </c:pt>
                <c:pt idx="13">
                  <c:v>109</c:v>
                </c:pt>
                <c:pt idx="14">
                  <c:v>110.2</c:v>
                </c:pt>
                <c:pt idx="15">
                  <c:v>110.7</c:v>
                </c:pt>
                <c:pt idx="16">
                  <c:v>110.7</c:v>
                </c:pt>
                <c:pt idx="17">
                  <c:v>111.3</c:v>
                </c:pt>
                <c:pt idx="18">
                  <c:v>111.8</c:v>
                </c:pt>
                <c:pt idx="19">
                  <c:v>111.8</c:v>
                </c:pt>
                <c:pt idx="20">
                  <c:v>111.6</c:v>
                </c:pt>
                <c:pt idx="21">
                  <c:v>110.9</c:v>
                </c:pt>
                <c:pt idx="22">
                  <c:v>110.4</c:v>
                </c:pt>
                <c:pt idx="23">
                  <c:v>110.3</c:v>
                </c:pt>
                <c:pt idx="24">
                  <c:v>110.3</c:v>
                </c:pt>
                <c:pt idx="25">
                  <c:v>110.8</c:v>
                </c:pt>
                <c:pt idx="26">
                  <c:v>111.3</c:v>
                </c:pt>
                <c:pt idx="27">
                  <c:v>111.9</c:v>
                </c:pt>
                <c:pt idx="28">
                  <c:v>112.8</c:v>
                </c:pt>
                <c:pt idx="29">
                  <c:v>112.6</c:v>
                </c:pt>
                <c:pt idx="30">
                  <c:v>114.1</c:v>
                </c:pt>
                <c:pt idx="31">
                  <c:v>116.9</c:v>
                </c:pt>
                <c:pt idx="32">
                  <c:v>117.8</c:v>
                </c:pt>
                <c:pt idx="33">
                  <c:v>118.7</c:v>
                </c:pt>
                <c:pt idx="34">
                  <c:v>118.7</c:v>
                </c:pt>
                <c:pt idx="35">
                  <c:v>119</c:v>
                </c:pt>
                <c:pt idx="36">
                  <c:v>119</c:v>
                </c:pt>
                <c:pt idx="37">
                  <c:v>119.1</c:v>
                </c:pt>
                <c:pt idx="38">
                  <c:v>118.6</c:v>
                </c:pt>
                <c:pt idx="39">
                  <c:v>118.2</c:v>
                </c:pt>
                <c:pt idx="40">
                  <c:v>117.8</c:v>
                </c:pt>
                <c:pt idx="41">
                  <c:v>117.5</c:v>
                </c:pt>
                <c:pt idx="42">
                  <c:v>117.1</c:v>
                </c:pt>
                <c:pt idx="43">
                  <c:v>117</c:v>
                </c:pt>
                <c:pt idx="44">
                  <c:v>116.7</c:v>
                </c:pt>
                <c:pt idx="45">
                  <c:v>115.8</c:v>
                </c:pt>
                <c:pt idx="46">
                  <c:v>115.4</c:v>
                </c:pt>
                <c:pt idx="47">
                  <c:v>115.6</c:v>
                </c:pt>
                <c:pt idx="48">
                  <c:v>116.1</c:v>
                </c:pt>
                <c:pt idx="49">
                  <c:v>116.2</c:v>
                </c:pt>
                <c:pt idx="50">
                  <c:v>116.3</c:v>
                </c:pt>
                <c:pt idx="51">
                  <c:v>116.3</c:v>
                </c:pt>
                <c:pt idx="52">
                  <c:v>116</c:v>
                </c:pt>
                <c:pt idx="53">
                  <c:v>115.7</c:v>
                </c:pt>
                <c:pt idx="54">
                  <c:v>115.3</c:v>
                </c:pt>
                <c:pt idx="55">
                  <c:v>114.8</c:v>
                </c:pt>
                <c:pt idx="56">
                  <c:v>114.1</c:v>
                </c:pt>
                <c:pt idx="57">
                  <c:v>112.6</c:v>
                </c:pt>
                <c:pt idx="58">
                  <c:v>111.8</c:v>
                </c:pt>
                <c:pt idx="59">
                  <c:v>111.2</c:v>
                </c:pt>
                <c:pt idx="60">
                  <c:v>110.6</c:v>
                </c:pt>
                <c:pt idx="61">
                  <c:v>111.2</c:v>
                </c:pt>
                <c:pt idx="62">
                  <c:v>111.4</c:v>
                </c:pt>
                <c:pt idx="63">
                  <c:v>111.7</c:v>
                </c:pt>
                <c:pt idx="64">
                  <c:v>111.4</c:v>
                </c:pt>
                <c:pt idx="65">
                  <c:v>110.9</c:v>
                </c:pt>
                <c:pt idx="66">
                  <c:v>110.8</c:v>
                </c:pt>
                <c:pt idx="67">
                  <c:v>110.4</c:v>
                </c:pt>
                <c:pt idx="68">
                  <c:v>110</c:v>
                </c:pt>
                <c:pt idx="69">
                  <c:v>110</c:v>
                </c:pt>
                <c:pt idx="70">
                  <c:v>109.6</c:v>
                </c:pt>
                <c:pt idx="71">
                  <c:v>108.9</c:v>
                </c:pt>
                <c:pt idx="72">
                  <c:v>108.6</c:v>
                </c:pt>
                <c:pt idx="73">
                  <c:v>108.2</c:v>
                </c:pt>
                <c:pt idx="74">
                  <c:v>107.9</c:v>
                </c:pt>
                <c:pt idx="75">
                  <c:v>107.6</c:v>
                </c:pt>
                <c:pt idx="76">
                  <c:v>107.9</c:v>
                </c:pt>
                <c:pt idx="77">
                  <c:v>107.8</c:v>
                </c:pt>
                <c:pt idx="78">
                  <c:v>107.6</c:v>
                </c:pt>
                <c:pt idx="79">
                  <c:v>107.6</c:v>
                </c:pt>
                <c:pt idx="80">
                  <c:v>107.9</c:v>
                </c:pt>
                <c:pt idx="81">
                  <c:v>108.3</c:v>
                </c:pt>
                <c:pt idx="82">
                  <c:v>108.8</c:v>
                </c:pt>
                <c:pt idx="83">
                  <c:v>109.3</c:v>
                </c:pt>
                <c:pt idx="84">
                  <c:v>109.8</c:v>
                </c:pt>
                <c:pt idx="85">
                  <c:v>110.2</c:v>
                </c:pt>
                <c:pt idx="86">
                  <c:v>110.2</c:v>
                </c:pt>
                <c:pt idx="87">
                  <c:v>110.4</c:v>
                </c:pt>
                <c:pt idx="88">
                  <c:v>110</c:v>
                </c:pt>
                <c:pt idx="89">
                  <c:v>109.7</c:v>
                </c:pt>
                <c:pt idx="90">
                  <c:v>109.6</c:v>
                </c:pt>
                <c:pt idx="91">
                  <c:v>109.7</c:v>
                </c:pt>
                <c:pt idx="92">
                  <c:v>109.8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77-4FB4-B1D6-B856BD3BA713}"/>
            </c:ext>
          </c:extLst>
        </c:ser>
        <c:ser>
          <c:idx val="2"/>
          <c:order val="2"/>
          <c:tx>
            <c:v>indice prix du lait de chèvre payé aux producteurs en Rhône-Alpes - base 100 = moyenne 2010</c:v>
          </c:tx>
          <c:spPr>
            <a:ln w="19050" cap="rnd">
              <a:solidFill>
                <a:srgbClr val="21D5FF"/>
              </a:solidFill>
              <a:round/>
            </a:ln>
            <a:effectLst/>
          </c:spPr>
          <c:marker>
            <c:symbol val="none"/>
          </c:marker>
          <c:dPt>
            <c:idx val="63"/>
            <c:marker>
              <c:symbol val="none"/>
            </c:marker>
            <c:bubble3D val="0"/>
            <c:spPr>
              <a:ln w="19050" cap="rnd">
                <a:solidFill>
                  <a:srgbClr val="00B0F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3C77-4FB4-B1D6-B856BD3BA713}"/>
              </c:ext>
            </c:extLst>
          </c:dPt>
          <c:cat>
            <c:multiLvlStrRef>
              <c:f>'cis prix régal base 2010'!$A$23:$B$115</c:f>
              <c:multiLvlStrCache>
                <c:ptCount val="93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  <c:pt idx="84">
                    <c:v>janvier</c:v>
                  </c:pt>
                  <c:pt idx="85">
                    <c:v>février</c:v>
                  </c:pt>
                  <c:pt idx="86">
                    <c:v>mars</c:v>
                  </c:pt>
                  <c:pt idx="87">
                    <c:v>avril</c:v>
                  </c:pt>
                  <c:pt idx="88">
                    <c:v>mai</c:v>
                  </c:pt>
                  <c:pt idx="89">
                    <c:v>juin</c:v>
                  </c:pt>
                  <c:pt idx="90">
                    <c:v>juillet</c:v>
                  </c:pt>
                  <c:pt idx="91">
                    <c:v>août</c:v>
                  </c:pt>
                  <c:pt idx="92">
                    <c:v>septembre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  <c:pt idx="84">
                    <c:v>2017</c:v>
                  </c:pt>
                </c:lvl>
              </c:multiLvlStrCache>
            </c:multiLvlStrRef>
          </c:cat>
          <c:val>
            <c:numRef>
              <c:f>'cis prix régal base 2010'!$E$23:$E$115</c:f>
              <c:numCache>
                <c:formatCode>0.00</c:formatCode>
                <c:ptCount val="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77-4FB4-B1D6-B856BD3BA713}"/>
            </c:ext>
          </c:extLst>
        </c:ser>
        <c:ser>
          <c:idx val="3"/>
          <c:order val="3"/>
          <c:tx>
            <c:strRef>
              <c:f>'cis prix régal base 2010'!$O$15</c:f>
              <c:strCache>
                <c:ptCount val="1"/>
                <c:pt idx="0">
                  <c:v>indice prix payé aux producteurs en Rhône-Alpes moyenne mobile centrée 12 mois
base 100 = moyenne 2010</c:v>
                </c:pt>
              </c:strCache>
            </c:strRef>
          </c:tx>
          <c:spPr>
            <a:ln w="28575" cap="rnd">
              <a:solidFill>
                <a:srgbClr val="3333FF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régal base 2010'!$A$23:$B$115</c:f>
              <c:multiLvlStrCache>
                <c:ptCount val="93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  <c:pt idx="84">
                    <c:v>janvier</c:v>
                  </c:pt>
                  <c:pt idx="85">
                    <c:v>février</c:v>
                  </c:pt>
                  <c:pt idx="86">
                    <c:v>mars</c:v>
                  </c:pt>
                  <c:pt idx="87">
                    <c:v>avril</c:v>
                  </c:pt>
                  <c:pt idx="88">
                    <c:v>mai</c:v>
                  </c:pt>
                  <c:pt idx="89">
                    <c:v>juin</c:v>
                  </c:pt>
                  <c:pt idx="90">
                    <c:v>juillet</c:v>
                  </c:pt>
                  <c:pt idx="91">
                    <c:v>août</c:v>
                  </c:pt>
                  <c:pt idx="92">
                    <c:v>septembre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  <c:pt idx="84">
                    <c:v>2017</c:v>
                  </c:pt>
                </c:lvl>
              </c:multiLvlStrCache>
            </c:multiLvlStrRef>
          </c:cat>
          <c:val>
            <c:numRef>
              <c:f>'cis prix régal base 2010'!$O$23:$O$115</c:f>
              <c:numCache>
                <c:formatCode>0.00</c:formatCode>
                <c:ptCount val="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77-4FB4-B1D6-B856BD3BA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86613440"/>
        <c:axId val="-28661289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'cis prix régal base 2010'!$D$15</c15:sqref>
                        </c15:formulaRef>
                      </c:ext>
                    </c:extLst>
                    <c:strCache>
                      <c:ptCount val="1"/>
                      <c:pt idx="0">
                        <c:v>en €/1000 litres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'cis prix régal base 2010'!$A$23:$B$115</c15:sqref>
                        </c15:formulaRef>
                      </c:ext>
                    </c:extLst>
                    <c:multiLvlStrCache>
                      <c:ptCount val="93"/>
                      <c:lvl>
                        <c:pt idx="0">
                          <c:v>janvier</c:v>
                        </c:pt>
                        <c:pt idx="1">
                          <c:v>février</c:v>
                        </c:pt>
                        <c:pt idx="2">
                          <c:v>mars</c:v>
                        </c:pt>
                        <c:pt idx="3">
                          <c:v>avril</c:v>
                        </c:pt>
                        <c:pt idx="4">
                          <c:v>mai</c:v>
                        </c:pt>
                        <c:pt idx="5">
                          <c:v>juin</c:v>
                        </c:pt>
                        <c:pt idx="6">
                          <c:v>juillet</c:v>
                        </c:pt>
                        <c:pt idx="7">
                          <c:v>août</c:v>
                        </c:pt>
                        <c:pt idx="8">
                          <c:v>septembre</c:v>
                        </c:pt>
                        <c:pt idx="9">
                          <c:v>octobre</c:v>
                        </c:pt>
                        <c:pt idx="10">
                          <c:v>novembre</c:v>
                        </c:pt>
                        <c:pt idx="11">
                          <c:v>décembre</c:v>
                        </c:pt>
                        <c:pt idx="12">
                          <c:v>janvier</c:v>
                        </c:pt>
                        <c:pt idx="13">
                          <c:v>février</c:v>
                        </c:pt>
                        <c:pt idx="14">
                          <c:v>mars</c:v>
                        </c:pt>
                        <c:pt idx="15">
                          <c:v>avril</c:v>
                        </c:pt>
                        <c:pt idx="16">
                          <c:v>mai</c:v>
                        </c:pt>
                        <c:pt idx="17">
                          <c:v>juin</c:v>
                        </c:pt>
                        <c:pt idx="18">
                          <c:v>juillet</c:v>
                        </c:pt>
                        <c:pt idx="19">
                          <c:v>août</c:v>
                        </c:pt>
                        <c:pt idx="20">
                          <c:v>septembre</c:v>
                        </c:pt>
                        <c:pt idx="21">
                          <c:v>octobre</c:v>
                        </c:pt>
                        <c:pt idx="22">
                          <c:v>novembre</c:v>
                        </c:pt>
                        <c:pt idx="23">
                          <c:v>décembre</c:v>
                        </c:pt>
                        <c:pt idx="24">
                          <c:v>janvier</c:v>
                        </c:pt>
                        <c:pt idx="25">
                          <c:v>février</c:v>
                        </c:pt>
                        <c:pt idx="26">
                          <c:v>mars</c:v>
                        </c:pt>
                        <c:pt idx="27">
                          <c:v>avril</c:v>
                        </c:pt>
                        <c:pt idx="28">
                          <c:v>mai</c:v>
                        </c:pt>
                        <c:pt idx="29">
                          <c:v>juin</c:v>
                        </c:pt>
                        <c:pt idx="30">
                          <c:v>juillet</c:v>
                        </c:pt>
                        <c:pt idx="31">
                          <c:v>août</c:v>
                        </c:pt>
                        <c:pt idx="32">
                          <c:v>septembre</c:v>
                        </c:pt>
                        <c:pt idx="33">
                          <c:v>octobre</c:v>
                        </c:pt>
                        <c:pt idx="34">
                          <c:v>novembre</c:v>
                        </c:pt>
                        <c:pt idx="35">
                          <c:v>décembre</c:v>
                        </c:pt>
                        <c:pt idx="36">
                          <c:v>janvier</c:v>
                        </c:pt>
                        <c:pt idx="37">
                          <c:v>février</c:v>
                        </c:pt>
                        <c:pt idx="38">
                          <c:v>mars</c:v>
                        </c:pt>
                        <c:pt idx="39">
                          <c:v>avril</c:v>
                        </c:pt>
                        <c:pt idx="40">
                          <c:v>mai</c:v>
                        </c:pt>
                        <c:pt idx="41">
                          <c:v>juin</c:v>
                        </c:pt>
                        <c:pt idx="42">
                          <c:v>juillet</c:v>
                        </c:pt>
                        <c:pt idx="43">
                          <c:v>août</c:v>
                        </c:pt>
                        <c:pt idx="44">
                          <c:v>septembre</c:v>
                        </c:pt>
                        <c:pt idx="45">
                          <c:v>octobre</c:v>
                        </c:pt>
                        <c:pt idx="46">
                          <c:v>novembre</c:v>
                        </c:pt>
                        <c:pt idx="47">
                          <c:v>décembre</c:v>
                        </c:pt>
                        <c:pt idx="48">
                          <c:v>janvier</c:v>
                        </c:pt>
                        <c:pt idx="49">
                          <c:v>février</c:v>
                        </c:pt>
                        <c:pt idx="50">
                          <c:v>mars</c:v>
                        </c:pt>
                        <c:pt idx="51">
                          <c:v>avril</c:v>
                        </c:pt>
                        <c:pt idx="52">
                          <c:v>mai</c:v>
                        </c:pt>
                        <c:pt idx="53">
                          <c:v>juin</c:v>
                        </c:pt>
                        <c:pt idx="54">
                          <c:v>juillet</c:v>
                        </c:pt>
                        <c:pt idx="55">
                          <c:v>août</c:v>
                        </c:pt>
                        <c:pt idx="56">
                          <c:v>septembre</c:v>
                        </c:pt>
                        <c:pt idx="57">
                          <c:v>octobre</c:v>
                        </c:pt>
                        <c:pt idx="58">
                          <c:v>novembre</c:v>
                        </c:pt>
                        <c:pt idx="59">
                          <c:v>décembre</c:v>
                        </c:pt>
                        <c:pt idx="60">
                          <c:v>janvier</c:v>
                        </c:pt>
                        <c:pt idx="61">
                          <c:v>février</c:v>
                        </c:pt>
                        <c:pt idx="62">
                          <c:v>mars</c:v>
                        </c:pt>
                        <c:pt idx="63">
                          <c:v>avril</c:v>
                        </c:pt>
                        <c:pt idx="64">
                          <c:v>mai</c:v>
                        </c:pt>
                        <c:pt idx="65">
                          <c:v>juin</c:v>
                        </c:pt>
                        <c:pt idx="66">
                          <c:v>juillet</c:v>
                        </c:pt>
                        <c:pt idx="67">
                          <c:v>août</c:v>
                        </c:pt>
                        <c:pt idx="68">
                          <c:v>septembre</c:v>
                        </c:pt>
                        <c:pt idx="69">
                          <c:v>octobre</c:v>
                        </c:pt>
                        <c:pt idx="70">
                          <c:v>novembre</c:v>
                        </c:pt>
                        <c:pt idx="71">
                          <c:v>décembre</c:v>
                        </c:pt>
                        <c:pt idx="72">
                          <c:v>janvier</c:v>
                        </c:pt>
                        <c:pt idx="73">
                          <c:v>février</c:v>
                        </c:pt>
                        <c:pt idx="74">
                          <c:v>mars</c:v>
                        </c:pt>
                        <c:pt idx="75">
                          <c:v>avril</c:v>
                        </c:pt>
                        <c:pt idx="76">
                          <c:v>mai</c:v>
                        </c:pt>
                        <c:pt idx="77">
                          <c:v>juin</c:v>
                        </c:pt>
                        <c:pt idx="78">
                          <c:v>juillet</c:v>
                        </c:pt>
                        <c:pt idx="79">
                          <c:v>août</c:v>
                        </c:pt>
                        <c:pt idx="80">
                          <c:v>septembre</c:v>
                        </c:pt>
                        <c:pt idx="81">
                          <c:v>octobre</c:v>
                        </c:pt>
                        <c:pt idx="82">
                          <c:v>novembre</c:v>
                        </c:pt>
                        <c:pt idx="83">
                          <c:v>décembre</c:v>
                        </c:pt>
                        <c:pt idx="84">
                          <c:v>janvier</c:v>
                        </c:pt>
                        <c:pt idx="85">
                          <c:v>février</c:v>
                        </c:pt>
                        <c:pt idx="86">
                          <c:v>mars</c:v>
                        </c:pt>
                        <c:pt idx="87">
                          <c:v>avril</c:v>
                        </c:pt>
                        <c:pt idx="88">
                          <c:v>mai</c:v>
                        </c:pt>
                        <c:pt idx="89">
                          <c:v>juin</c:v>
                        </c:pt>
                        <c:pt idx="90">
                          <c:v>juillet</c:v>
                        </c:pt>
                        <c:pt idx="91">
                          <c:v>août</c:v>
                        </c:pt>
                        <c:pt idx="92">
                          <c:v>septembre</c:v>
                        </c:pt>
                      </c:lvl>
                      <c:lvl>
                        <c:pt idx="0">
                          <c:v>2010</c:v>
                        </c:pt>
                        <c:pt idx="12">
                          <c:v>2011</c:v>
                        </c:pt>
                        <c:pt idx="24">
                          <c:v>2012</c:v>
                        </c:pt>
                        <c:pt idx="36">
                          <c:v>2013</c:v>
                        </c:pt>
                        <c:pt idx="48">
                          <c:v>2014</c:v>
                        </c:pt>
                        <c:pt idx="60">
                          <c:v>2015</c:v>
                        </c:pt>
                        <c:pt idx="72">
                          <c:v>2016</c:v>
                        </c:pt>
                        <c:pt idx="84">
                          <c:v>2017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'cis prix régal base 2010'!$D$23:$D$94</c15:sqref>
                        </c15:formulaRef>
                      </c:ext>
                    </c:extLst>
                    <c:numCache>
                      <c:formatCode>#\ ##0.00\ "€"</c:formatCode>
                      <c:ptCount val="7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 formatCode="General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846.11962071057428</c:v>
                      </c:pt>
                      <c:pt idx="61">
                        <c:v>785.31071758604003</c:v>
                      </c:pt>
                      <c:pt idx="62">
                        <c:v>697.14381574363131</c:v>
                      </c:pt>
                      <c:pt idx="63">
                        <c:v>610.78886661728041</c:v>
                      </c:pt>
                      <c:pt idx="64">
                        <c:v>589.56656142401175</c:v>
                      </c:pt>
                      <c:pt idx="65">
                        <c:v>571.84810863827022</c:v>
                      </c:pt>
                      <c:pt idx="66">
                        <c:v>563.78778049012305</c:v>
                      </c:pt>
                      <c:pt idx="67">
                        <c:v>604.38077268348991</c:v>
                      </c:pt>
                      <c:pt idx="68">
                        <c:v>691.83650062554659</c:v>
                      </c:pt>
                      <c:pt idx="69">
                        <c:v>846.53689502606312</c:v>
                      </c:pt>
                      <c:pt idx="70">
                        <c:v>866.36041438275731</c:v>
                      </c:pt>
                      <c:pt idx="71">
                        <c:v>869.01358411163801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3C77-4FB4-B1D6-B856BD3BA713}"/>
                  </c:ext>
                </c:extLst>
              </c15:ser>
            </c15:filteredLineSeries>
          </c:ext>
        </c:extLst>
      </c:lineChart>
      <c:catAx>
        <c:axId val="-2866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612896"/>
        <c:crosses val="autoZero"/>
        <c:auto val="1"/>
        <c:lblAlgn val="ctr"/>
        <c:lblOffset val="100"/>
        <c:noMultiLvlLbl val="0"/>
      </c:catAx>
      <c:valAx>
        <c:axId val="-286612896"/>
        <c:scaling>
          <c:orientation val="minMax"/>
          <c:max val="14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61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62261515556169"/>
          <c:y val="0.81761429136393438"/>
          <c:w val="0.57475464689720801"/>
          <c:h val="0.182385708636065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FR" sz="1200" b="1">
                <a:solidFill>
                  <a:schemeClr val="tx1"/>
                </a:solidFill>
              </a:rPr>
              <a:t>Evolution de l'indice IPAMPA lait de chèvre </a:t>
            </a:r>
          </a:p>
          <a:p>
            <a:pPr>
              <a:defRPr sz="1200">
                <a:solidFill>
                  <a:schemeClr val="tx1"/>
                </a:solidFill>
              </a:defRPr>
            </a:pPr>
            <a:r>
              <a:rPr lang="fr-FR" sz="1000" b="1">
                <a:solidFill>
                  <a:schemeClr val="tx1"/>
                </a:solidFill>
              </a:rPr>
              <a:t>(source Institut de l'Elevage d'après INSEE et Agreste</a:t>
            </a:r>
            <a:r>
              <a:rPr lang="fr-FR" sz="1000" b="1" baseline="0">
                <a:solidFill>
                  <a:schemeClr val="tx1"/>
                </a:solidFill>
              </a:rPr>
              <a:t>)</a:t>
            </a:r>
            <a:endParaRPr lang="fr-FR" sz="10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'cis prix régal base 2010'!$C$15</c:f>
              <c:strCache>
                <c:ptCount val="1"/>
                <c:pt idx="0">
                  <c:v>indice IPAMPA lait de chèvre
base 100 = moyenne 2010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régal base 2010'!$A$23:$B$118</c:f>
              <c:multiLvlStrCache>
                <c:ptCount val="96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  <c:pt idx="84">
                    <c:v>janvier</c:v>
                  </c:pt>
                  <c:pt idx="85">
                    <c:v>février</c:v>
                  </c:pt>
                  <c:pt idx="86">
                    <c:v>mars</c:v>
                  </c:pt>
                  <c:pt idx="87">
                    <c:v>avril</c:v>
                  </c:pt>
                  <c:pt idx="88">
                    <c:v>mai</c:v>
                  </c:pt>
                  <c:pt idx="89">
                    <c:v>juin</c:v>
                  </c:pt>
                  <c:pt idx="90">
                    <c:v>juillet</c:v>
                  </c:pt>
                  <c:pt idx="91">
                    <c:v>août</c:v>
                  </c:pt>
                  <c:pt idx="92">
                    <c:v>septembre</c:v>
                  </c:pt>
                  <c:pt idx="93">
                    <c:v>octobre</c:v>
                  </c:pt>
                  <c:pt idx="94">
                    <c:v>novembre</c:v>
                  </c:pt>
                  <c:pt idx="95">
                    <c:v>décembre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  <c:pt idx="84">
                    <c:v>2017</c:v>
                  </c:pt>
                </c:lvl>
              </c:multiLvlStrCache>
            </c:multiLvlStrRef>
          </c:cat>
          <c:val>
            <c:numRef>
              <c:f>'cis prix régal base 2010'!$C$23:$C$110</c:f>
              <c:numCache>
                <c:formatCode>General</c:formatCode>
                <c:ptCount val="88"/>
                <c:pt idx="0">
                  <c:v>97.1</c:v>
                </c:pt>
                <c:pt idx="1">
                  <c:v>97.2</c:v>
                </c:pt>
                <c:pt idx="2">
                  <c:v>97.6</c:v>
                </c:pt>
                <c:pt idx="3">
                  <c:v>98</c:v>
                </c:pt>
                <c:pt idx="4">
                  <c:v>97.9</c:v>
                </c:pt>
                <c:pt idx="5">
                  <c:v>98.3</c:v>
                </c:pt>
                <c:pt idx="6">
                  <c:v>98.9</c:v>
                </c:pt>
                <c:pt idx="7">
                  <c:v>100.3</c:v>
                </c:pt>
                <c:pt idx="8">
                  <c:v>102.2</c:v>
                </c:pt>
                <c:pt idx="9">
                  <c:v>103.4</c:v>
                </c:pt>
                <c:pt idx="10">
                  <c:v>104.1</c:v>
                </c:pt>
                <c:pt idx="11">
                  <c:v>105</c:v>
                </c:pt>
                <c:pt idx="12">
                  <c:v>107.4</c:v>
                </c:pt>
                <c:pt idx="13">
                  <c:v>109</c:v>
                </c:pt>
                <c:pt idx="14">
                  <c:v>110.2</c:v>
                </c:pt>
                <c:pt idx="15">
                  <c:v>110.7</c:v>
                </c:pt>
                <c:pt idx="16">
                  <c:v>110.7</c:v>
                </c:pt>
                <c:pt idx="17">
                  <c:v>111.3</c:v>
                </c:pt>
                <c:pt idx="18">
                  <c:v>111.8</c:v>
                </c:pt>
                <c:pt idx="19">
                  <c:v>111.8</c:v>
                </c:pt>
                <c:pt idx="20">
                  <c:v>111.6</c:v>
                </c:pt>
                <c:pt idx="21">
                  <c:v>110.9</c:v>
                </c:pt>
                <c:pt idx="22">
                  <c:v>110.4</c:v>
                </c:pt>
                <c:pt idx="23">
                  <c:v>110.3</c:v>
                </c:pt>
                <c:pt idx="24">
                  <c:v>110.3</c:v>
                </c:pt>
                <c:pt idx="25">
                  <c:v>110.8</c:v>
                </c:pt>
                <c:pt idx="26">
                  <c:v>111.3</c:v>
                </c:pt>
                <c:pt idx="27">
                  <c:v>111.9</c:v>
                </c:pt>
                <c:pt idx="28">
                  <c:v>112.8</c:v>
                </c:pt>
                <c:pt idx="29">
                  <c:v>112.6</c:v>
                </c:pt>
                <c:pt idx="30">
                  <c:v>114.1</c:v>
                </c:pt>
                <c:pt idx="31">
                  <c:v>116.9</c:v>
                </c:pt>
                <c:pt idx="32">
                  <c:v>117.8</c:v>
                </c:pt>
                <c:pt idx="33">
                  <c:v>118.7</c:v>
                </c:pt>
                <c:pt idx="34">
                  <c:v>118.7</c:v>
                </c:pt>
                <c:pt idx="35">
                  <c:v>119</c:v>
                </c:pt>
                <c:pt idx="36">
                  <c:v>119</c:v>
                </c:pt>
                <c:pt idx="37">
                  <c:v>119.1</c:v>
                </c:pt>
                <c:pt idx="38">
                  <c:v>118.6</c:v>
                </c:pt>
                <c:pt idx="39">
                  <c:v>118.2</c:v>
                </c:pt>
                <c:pt idx="40">
                  <c:v>117.8</c:v>
                </c:pt>
                <c:pt idx="41">
                  <c:v>117.5</c:v>
                </c:pt>
                <c:pt idx="42">
                  <c:v>117.1</c:v>
                </c:pt>
                <c:pt idx="43">
                  <c:v>117</c:v>
                </c:pt>
                <c:pt idx="44">
                  <c:v>116.7</c:v>
                </c:pt>
                <c:pt idx="45">
                  <c:v>115.8</c:v>
                </c:pt>
                <c:pt idx="46">
                  <c:v>115.4</c:v>
                </c:pt>
                <c:pt idx="47">
                  <c:v>115.6</c:v>
                </c:pt>
                <c:pt idx="48">
                  <c:v>116.1</c:v>
                </c:pt>
                <c:pt idx="49">
                  <c:v>116.2</c:v>
                </c:pt>
                <c:pt idx="50">
                  <c:v>116.3</c:v>
                </c:pt>
                <c:pt idx="51">
                  <c:v>116.3</c:v>
                </c:pt>
                <c:pt idx="52">
                  <c:v>116</c:v>
                </c:pt>
                <c:pt idx="53">
                  <c:v>115.7</c:v>
                </c:pt>
                <c:pt idx="54">
                  <c:v>115.3</c:v>
                </c:pt>
                <c:pt idx="55">
                  <c:v>114.8</c:v>
                </c:pt>
                <c:pt idx="56">
                  <c:v>114.1</c:v>
                </c:pt>
                <c:pt idx="57">
                  <c:v>112.6</c:v>
                </c:pt>
                <c:pt idx="58">
                  <c:v>111.8</c:v>
                </c:pt>
                <c:pt idx="59">
                  <c:v>111.2</c:v>
                </c:pt>
                <c:pt idx="60">
                  <c:v>110.6</c:v>
                </c:pt>
                <c:pt idx="61">
                  <c:v>111.2</c:v>
                </c:pt>
                <c:pt idx="62">
                  <c:v>111.4</c:v>
                </c:pt>
                <c:pt idx="63">
                  <c:v>111.7</c:v>
                </c:pt>
                <c:pt idx="64">
                  <c:v>111.4</c:v>
                </c:pt>
                <c:pt idx="65">
                  <c:v>110.9</c:v>
                </c:pt>
                <c:pt idx="66">
                  <c:v>110.8</c:v>
                </c:pt>
                <c:pt idx="67">
                  <c:v>110.4</c:v>
                </c:pt>
                <c:pt idx="68">
                  <c:v>110</c:v>
                </c:pt>
                <c:pt idx="69">
                  <c:v>110</c:v>
                </c:pt>
                <c:pt idx="70">
                  <c:v>109.6</c:v>
                </c:pt>
                <c:pt idx="71">
                  <c:v>108.9</c:v>
                </c:pt>
                <c:pt idx="72">
                  <c:v>108.6</c:v>
                </c:pt>
                <c:pt idx="73">
                  <c:v>108.2</c:v>
                </c:pt>
                <c:pt idx="74">
                  <c:v>107.9</c:v>
                </c:pt>
                <c:pt idx="75">
                  <c:v>107.6</c:v>
                </c:pt>
                <c:pt idx="76">
                  <c:v>107.9</c:v>
                </c:pt>
                <c:pt idx="77">
                  <c:v>107.8</c:v>
                </c:pt>
                <c:pt idx="78">
                  <c:v>107.6</c:v>
                </c:pt>
                <c:pt idx="79">
                  <c:v>107.6</c:v>
                </c:pt>
                <c:pt idx="80">
                  <c:v>107.9</c:v>
                </c:pt>
                <c:pt idx="81">
                  <c:v>108.3</c:v>
                </c:pt>
                <c:pt idx="82">
                  <c:v>108.8</c:v>
                </c:pt>
                <c:pt idx="83">
                  <c:v>109.3</c:v>
                </c:pt>
                <c:pt idx="84">
                  <c:v>109.8</c:v>
                </c:pt>
                <c:pt idx="85">
                  <c:v>110.2</c:v>
                </c:pt>
                <c:pt idx="86">
                  <c:v>110.2</c:v>
                </c:pt>
                <c:pt idx="87">
                  <c:v>110.4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96-4F32-B44F-F359EE683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86606368"/>
        <c:axId val="-59634840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'cis prix régal base 2010'!$D$15</c15:sqref>
                        </c15:formulaRef>
                      </c:ext>
                    </c:extLst>
                    <c:strCache>
                      <c:ptCount val="1"/>
                      <c:pt idx="0">
                        <c:v>en €/1000 litres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'cis prix régal base 2010'!$A$23:$B$118</c15:sqref>
                        </c15:formulaRef>
                      </c:ext>
                    </c:extLst>
                    <c:multiLvlStrCache>
                      <c:ptCount val="96"/>
                      <c:lvl>
                        <c:pt idx="0">
                          <c:v>janvier</c:v>
                        </c:pt>
                        <c:pt idx="1">
                          <c:v>février</c:v>
                        </c:pt>
                        <c:pt idx="2">
                          <c:v>mars</c:v>
                        </c:pt>
                        <c:pt idx="3">
                          <c:v>avril</c:v>
                        </c:pt>
                        <c:pt idx="4">
                          <c:v>mai</c:v>
                        </c:pt>
                        <c:pt idx="5">
                          <c:v>juin</c:v>
                        </c:pt>
                        <c:pt idx="6">
                          <c:v>juillet</c:v>
                        </c:pt>
                        <c:pt idx="7">
                          <c:v>août</c:v>
                        </c:pt>
                        <c:pt idx="8">
                          <c:v>septembre</c:v>
                        </c:pt>
                        <c:pt idx="9">
                          <c:v>octobre</c:v>
                        </c:pt>
                        <c:pt idx="10">
                          <c:v>novembre</c:v>
                        </c:pt>
                        <c:pt idx="11">
                          <c:v>décembre</c:v>
                        </c:pt>
                        <c:pt idx="12">
                          <c:v>janvier</c:v>
                        </c:pt>
                        <c:pt idx="13">
                          <c:v>février</c:v>
                        </c:pt>
                        <c:pt idx="14">
                          <c:v>mars</c:v>
                        </c:pt>
                        <c:pt idx="15">
                          <c:v>avril</c:v>
                        </c:pt>
                        <c:pt idx="16">
                          <c:v>mai</c:v>
                        </c:pt>
                        <c:pt idx="17">
                          <c:v>juin</c:v>
                        </c:pt>
                        <c:pt idx="18">
                          <c:v>juillet</c:v>
                        </c:pt>
                        <c:pt idx="19">
                          <c:v>août</c:v>
                        </c:pt>
                        <c:pt idx="20">
                          <c:v>septembre</c:v>
                        </c:pt>
                        <c:pt idx="21">
                          <c:v>octobre</c:v>
                        </c:pt>
                        <c:pt idx="22">
                          <c:v>novembre</c:v>
                        </c:pt>
                        <c:pt idx="23">
                          <c:v>décembre</c:v>
                        </c:pt>
                        <c:pt idx="24">
                          <c:v>janvier</c:v>
                        </c:pt>
                        <c:pt idx="25">
                          <c:v>février</c:v>
                        </c:pt>
                        <c:pt idx="26">
                          <c:v>mars</c:v>
                        </c:pt>
                        <c:pt idx="27">
                          <c:v>avril</c:v>
                        </c:pt>
                        <c:pt idx="28">
                          <c:v>mai</c:v>
                        </c:pt>
                        <c:pt idx="29">
                          <c:v>juin</c:v>
                        </c:pt>
                        <c:pt idx="30">
                          <c:v>juillet</c:v>
                        </c:pt>
                        <c:pt idx="31">
                          <c:v>août</c:v>
                        </c:pt>
                        <c:pt idx="32">
                          <c:v>septembre</c:v>
                        </c:pt>
                        <c:pt idx="33">
                          <c:v>octobre</c:v>
                        </c:pt>
                        <c:pt idx="34">
                          <c:v>novembre</c:v>
                        </c:pt>
                        <c:pt idx="35">
                          <c:v>décembre</c:v>
                        </c:pt>
                        <c:pt idx="36">
                          <c:v>janvier</c:v>
                        </c:pt>
                        <c:pt idx="37">
                          <c:v>février</c:v>
                        </c:pt>
                        <c:pt idx="38">
                          <c:v>mars</c:v>
                        </c:pt>
                        <c:pt idx="39">
                          <c:v>avril</c:v>
                        </c:pt>
                        <c:pt idx="40">
                          <c:v>mai</c:v>
                        </c:pt>
                        <c:pt idx="41">
                          <c:v>juin</c:v>
                        </c:pt>
                        <c:pt idx="42">
                          <c:v>juillet</c:v>
                        </c:pt>
                        <c:pt idx="43">
                          <c:v>août</c:v>
                        </c:pt>
                        <c:pt idx="44">
                          <c:v>septembre</c:v>
                        </c:pt>
                        <c:pt idx="45">
                          <c:v>octobre</c:v>
                        </c:pt>
                        <c:pt idx="46">
                          <c:v>novembre</c:v>
                        </c:pt>
                        <c:pt idx="47">
                          <c:v>décembre</c:v>
                        </c:pt>
                        <c:pt idx="48">
                          <c:v>janvier</c:v>
                        </c:pt>
                        <c:pt idx="49">
                          <c:v>février</c:v>
                        </c:pt>
                        <c:pt idx="50">
                          <c:v>mars</c:v>
                        </c:pt>
                        <c:pt idx="51">
                          <c:v>avril</c:v>
                        </c:pt>
                        <c:pt idx="52">
                          <c:v>mai</c:v>
                        </c:pt>
                        <c:pt idx="53">
                          <c:v>juin</c:v>
                        </c:pt>
                        <c:pt idx="54">
                          <c:v>juillet</c:v>
                        </c:pt>
                        <c:pt idx="55">
                          <c:v>août</c:v>
                        </c:pt>
                        <c:pt idx="56">
                          <c:v>septembre</c:v>
                        </c:pt>
                        <c:pt idx="57">
                          <c:v>octobre</c:v>
                        </c:pt>
                        <c:pt idx="58">
                          <c:v>novembre</c:v>
                        </c:pt>
                        <c:pt idx="59">
                          <c:v>décembre</c:v>
                        </c:pt>
                        <c:pt idx="60">
                          <c:v>janvier</c:v>
                        </c:pt>
                        <c:pt idx="61">
                          <c:v>février</c:v>
                        </c:pt>
                        <c:pt idx="62">
                          <c:v>mars</c:v>
                        </c:pt>
                        <c:pt idx="63">
                          <c:v>avril</c:v>
                        </c:pt>
                        <c:pt idx="64">
                          <c:v>mai</c:v>
                        </c:pt>
                        <c:pt idx="65">
                          <c:v>juin</c:v>
                        </c:pt>
                        <c:pt idx="66">
                          <c:v>juillet</c:v>
                        </c:pt>
                        <c:pt idx="67">
                          <c:v>août</c:v>
                        </c:pt>
                        <c:pt idx="68">
                          <c:v>septembre</c:v>
                        </c:pt>
                        <c:pt idx="69">
                          <c:v>octobre</c:v>
                        </c:pt>
                        <c:pt idx="70">
                          <c:v>novembre</c:v>
                        </c:pt>
                        <c:pt idx="71">
                          <c:v>décembre</c:v>
                        </c:pt>
                        <c:pt idx="72">
                          <c:v>janvier</c:v>
                        </c:pt>
                        <c:pt idx="73">
                          <c:v>février</c:v>
                        </c:pt>
                        <c:pt idx="74">
                          <c:v>mars</c:v>
                        </c:pt>
                        <c:pt idx="75">
                          <c:v>avril</c:v>
                        </c:pt>
                        <c:pt idx="76">
                          <c:v>mai</c:v>
                        </c:pt>
                        <c:pt idx="77">
                          <c:v>juin</c:v>
                        </c:pt>
                        <c:pt idx="78">
                          <c:v>juillet</c:v>
                        </c:pt>
                        <c:pt idx="79">
                          <c:v>août</c:v>
                        </c:pt>
                        <c:pt idx="80">
                          <c:v>septembre</c:v>
                        </c:pt>
                        <c:pt idx="81">
                          <c:v>octobre</c:v>
                        </c:pt>
                        <c:pt idx="82">
                          <c:v>novembre</c:v>
                        </c:pt>
                        <c:pt idx="83">
                          <c:v>décembre</c:v>
                        </c:pt>
                        <c:pt idx="84">
                          <c:v>janvier</c:v>
                        </c:pt>
                        <c:pt idx="85">
                          <c:v>février</c:v>
                        </c:pt>
                        <c:pt idx="86">
                          <c:v>mars</c:v>
                        </c:pt>
                        <c:pt idx="87">
                          <c:v>avril</c:v>
                        </c:pt>
                        <c:pt idx="88">
                          <c:v>mai</c:v>
                        </c:pt>
                        <c:pt idx="89">
                          <c:v>juin</c:v>
                        </c:pt>
                        <c:pt idx="90">
                          <c:v>juillet</c:v>
                        </c:pt>
                        <c:pt idx="91">
                          <c:v>août</c:v>
                        </c:pt>
                        <c:pt idx="92">
                          <c:v>septembre</c:v>
                        </c:pt>
                        <c:pt idx="93">
                          <c:v>octobre</c:v>
                        </c:pt>
                        <c:pt idx="94">
                          <c:v>novembre</c:v>
                        </c:pt>
                        <c:pt idx="95">
                          <c:v>décembre</c:v>
                        </c:pt>
                      </c:lvl>
                      <c:lvl>
                        <c:pt idx="0">
                          <c:v>2010</c:v>
                        </c:pt>
                        <c:pt idx="12">
                          <c:v>2011</c:v>
                        </c:pt>
                        <c:pt idx="24">
                          <c:v>2012</c:v>
                        </c:pt>
                        <c:pt idx="36">
                          <c:v>2013</c:v>
                        </c:pt>
                        <c:pt idx="48">
                          <c:v>2014</c:v>
                        </c:pt>
                        <c:pt idx="60">
                          <c:v>2015</c:v>
                        </c:pt>
                        <c:pt idx="72">
                          <c:v>2016</c:v>
                        </c:pt>
                        <c:pt idx="84">
                          <c:v>2017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'cis prix régal base 2010'!$D$23:$D$94</c15:sqref>
                        </c15:formulaRef>
                      </c:ext>
                    </c:extLst>
                    <c:numCache>
                      <c:formatCode>#\ ##0.00\ "€"</c:formatCode>
                      <c:ptCount val="7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 formatCode="General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846.11962071057428</c:v>
                      </c:pt>
                      <c:pt idx="61">
                        <c:v>785.31071758604003</c:v>
                      </c:pt>
                      <c:pt idx="62">
                        <c:v>697.14381574363131</c:v>
                      </c:pt>
                      <c:pt idx="63">
                        <c:v>610.78886661728041</c:v>
                      </c:pt>
                      <c:pt idx="64">
                        <c:v>589.56656142401175</c:v>
                      </c:pt>
                      <c:pt idx="65">
                        <c:v>571.84810863827022</c:v>
                      </c:pt>
                      <c:pt idx="66">
                        <c:v>563.78778049012305</c:v>
                      </c:pt>
                      <c:pt idx="67">
                        <c:v>604.38077268348991</c:v>
                      </c:pt>
                      <c:pt idx="68">
                        <c:v>691.83650062554659</c:v>
                      </c:pt>
                      <c:pt idx="69">
                        <c:v>846.53689502606312</c:v>
                      </c:pt>
                      <c:pt idx="70">
                        <c:v>866.36041438275731</c:v>
                      </c:pt>
                      <c:pt idx="71">
                        <c:v>869.01358411163801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196-4F32-B44F-F359EE683087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indice prix du lait de chèvre payé aux producteurs en Rhône-Alpes - base 100 = moyenne 2010</c:v>
                </c:tx>
                <c:spPr>
                  <a:ln w="19050" cap="rnd">
                    <a:solidFill>
                      <a:srgbClr val="3333FF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'cis prix régal base 2010'!$A$23:$B$118</c15:sqref>
                        </c15:formulaRef>
                      </c:ext>
                    </c:extLst>
                    <c:multiLvlStrCache>
                      <c:ptCount val="96"/>
                      <c:lvl>
                        <c:pt idx="0">
                          <c:v>janvier</c:v>
                        </c:pt>
                        <c:pt idx="1">
                          <c:v>février</c:v>
                        </c:pt>
                        <c:pt idx="2">
                          <c:v>mars</c:v>
                        </c:pt>
                        <c:pt idx="3">
                          <c:v>avril</c:v>
                        </c:pt>
                        <c:pt idx="4">
                          <c:v>mai</c:v>
                        </c:pt>
                        <c:pt idx="5">
                          <c:v>juin</c:v>
                        </c:pt>
                        <c:pt idx="6">
                          <c:v>juillet</c:v>
                        </c:pt>
                        <c:pt idx="7">
                          <c:v>août</c:v>
                        </c:pt>
                        <c:pt idx="8">
                          <c:v>septembre</c:v>
                        </c:pt>
                        <c:pt idx="9">
                          <c:v>octobre</c:v>
                        </c:pt>
                        <c:pt idx="10">
                          <c:v>novembre</c:v>
                        </c:pt>
                        <c:pt idx="11">
                          <c:v>décembre</c:v>
                        </c:pt>
                        <c:pt idx="12">
                          <c:v>janvier</c:v>
                        </c:pt>
                        <c:pt idx="13">
                          <c:v>février</c:v>
                        </c:pt>
                        <c:pt idx="14">
                          <c:v>mars</c:v>
                        </c:pt>
                        <c:pt idx="15">
                          <c:v>avril</c:v>
                        </c:pt>
                        <c:pt idx="16">
                          <c:v>mai</c:v>
                        </c:pt>
                        <c:pt idx="17">
                          <c:v>juin</c:v>
                        </c:pt>
                        <c:pt idx="18">
                          <c:v>juillet</c:v>
                        </c:pt>
                        <c:pt idx="19">
                          <c:v>août</c:v>
                        </c:pt>
                        <c:pt idx="20">
                          <c:v>septembre</c:v>
                        </c:pt>
                        <c:pt idx="21">
                          <c:v>octobre</c:v>
                        </c:pt>
                        <c:pt idx="22">
                          <c:v>novembre</c:v>
                        </c:pt>
                        <c:pt idx="23">
                          <c:v>décembre</c:v>
                        </c:pt>
                        <c:pt idx="24">
                          <c:v>janvier</c:v>
                        </c:pt>
                        <c:pt idx="25">
                          <c:v>février</c:v>
                        </c:pt>
                        <c:pt idx="26">
                          <c:v>mars</c:v>
                        </c:pt>
                        <c:pt idx="27">
                          <c:v>avril</c:v>
                        </c:pt>
                        <c:pt idx="28">
                          <c:v>mai</c:v>
                        </c:pt>
                        <c:pt idx="29">
                          <c:v>juin</c:v>
                        </c:pt>
                        <c:pt idx="30">
                          <c:v>juillet</c:v>
                        </c:pt>
                        <c:pt idx="31">
                          <c:v>août</c:v>
                        </c:pt>
                        <c:pt idx="32">
                          <c:v>septembre</c:v>
                        </c:pt>
                        <c:pt idx="33">
                          <c:v>octobre</c:v>
                        </c:pt>
                        <c:pt idx="34">
                          <c:v>novembre</c:v>
                        </c:pt>
                        <c:pt idx="35">
                          <c:v>décembre</c:v>
                        </c:pt>
                        <c:pt idx="36">
                          <c:v>janvier</c:v>
                        </c:pt>
                        <c:pt idx="37">
                          <c:v>février</c:v>
                        </c:pt>
                        <c:pt idx="38">
                          <c:v>mars</c:v>
                        </c:pt>
                        <c:pt idx="39">
                          <c:v>avril</c:v>
                        </c:pt>
                        <c:pt idx="40">
                          <c:v>mai</c:v>
                        </c:pt>
                        <c:pt idx="41">
                          <c:v>juin</c:v>
                        </c:pt>
                        <c:pt idx="42">
                          <c:v>juillet</c:v>
                        </c:pt>
                        <c:pt idx="43">
                          <c:v>août</c:v>
                        </c:pt>
                        <c:pt idx="44">
                          <c:v>septembre</c:v>
                        </c:pt>
                        <c:pt idx="45">
                          <c:v>octobre</c:v>
                        </c:pt>
                        <c:pt idx="46">
                          <c:v>novembre</c:v>
                        </c:pt>
                        <c:pt idx="47">
                          <c:v>décembre</c:v>
                        </c:pt>
                        <c:pt idx="48">
                          <c:v>janvier</c:v>
                        </c:pt>
                        <c:pt idx="49">
                          <c:v>février</c:v>
                        </c:pt>
                        <c:pt idx="50">
                          <c:v>mars</c:v>
                        </c:pt>
                        <c:pt idx="51">
                          <c:v>avril</c:v>
                        </c:pt>
                        <c:pt idx="52">
                          <c:v>mai</c:v>
                        </c:pt>
                        <c:pt idx="53">
                          <c:v>juin</c:v>
                        </c:pt>
                        <c:pt idx="54">
                          <c:v>juillet</c:v>
                        </c:pt>
                        <c:pt idx="55">
                          <c:v>août</c:v>
                        </c:pt>
                        <c:pt idx="56">
                          <c:v>septembre</c:v>
                        </c:pt>
                        <c:pt idx="57">
                          <c:v>octobre</c:v>
                        </c:pt>
                        <c:pt idx="58">
                          <c:v>novembre</c:v>
                        </c:pt>
                        <c:pt idx="59">
                          <c:v>décembre</c:v>
                        </c:pt>
                        <c:pt idx="60">
                          <c:v>janvier</c:v>
                        </c:pt>
                        <c:pt idx="61">
                          <c:v>février</c:v>
                        </c:pt>
                        <c:pt idx="62">
                          <c:v>mars</c:v>
                        </c:pt>
                        <c:pt idx="63">
                          <c:v>avril</c:v>
                        </c:pt>
                        <c:pt idx="64">
                          <c:v>mai</c:v>
                        </c:pt>
                        <c:pt idx="65">
                          <c:v>juin</c:v>
                        </c:pt>
                        <c:pt idx="66">
                          <c:v>juillet</c:v>
                        </c:pt>
                        <c:pt idx="67">
                          <c:v>août</c:v>
                        </c:pt>
                        <c:pt idx="68">
                          <c:v>septembre</c:v>
                        </c:pt>
                        <c:pt idx="69">
                          <c:v>octobre</c:v>
                        </c:pt>
                        <c:pt idx="70">
                          <c:v>novembre</c:v>
                        </c:pt>
                        <c:pt idx="71">
                          <c:v>décembre</c:v>
                        </c:pt>
                        <c:pt idx="72">
                          <c:v>janvier</c:v>
                        </c:pt>
                        <c:pt idx="73">
                          <c:v>février</c:v>
                        </c:pt>
                        <c:pt idx="74">
                          <c:v>mars</c:v>
                        </c:pt>
                        <c:pt idx="75">
                          <c:v>avril</c:v>
                        </c:pt>
                        <c:pt idx="76">
                          <c:v>mai</c:v>
                        </c:pt>
                        <c:pt idx="77">
                          <c:v>juin</c:v>
                        </c:pt>
                        <c:pt idx="78">
                          <c:v>juillet</c:v>
                        </c:pt>
                        <c:pt idx="79">
                          <c:v>août</c:v>
                        </c:pt>
                        <c:pt idx="80">
                          <c:v>septembre</c:v>
                        </c:pt>
                        <c:pt idx="81">
                          <c:v>octobre</c:v>
                        </c:pt>
                        <c:pt idx="82">
                          <c:v>novembre</c:v>
                        </c:pt>
                        <c:pt idx="83">
                          <c:v>décembre</c:v>
                        </c:pt>
                        <c:pt idx="84">
                          <c:v>janvier</c:v>
                        </c:pt>
                        <c:pt idx="85">
                          <c:v>février</c:v>
                        </c:pt>
                        <c:pt idx="86">
                          <c:v>mars</c:v>
                        </c:pt>
                        <c:pt idx="87">
                          <c:v>avril</c:v>
                        </c:pt>
                        <c:pt idx="88">
                          <c:v>mai</c:v>
                        </c:pt>
                        <c:pt idx="89">
                          <c:v>juin</c:v>
                        </c:pt>
                        <c:pt idx="90">
                          <c:v>juillet</c:v>
                        </c:pt>
                        <c:pt idx="91">
                          <c:v>août</c:v>
                        </c:pt>
                        <c:pt idx="92">
                          <c:v>septembre</c:v>
                        </c:pt>
                        <c:pt idx="93">
                          <c:v>octobre</c:v>
                        </c:pt>
                        <c:pt idx="94">
                          <c:v>novembre</c:v>
                        </c:pt>
                        <c:pt idx="95">
                          <c:v>décembre</c:v>
                        </c:pt>
                      </c:lvl>
                      <c:lvl>
                        <c:pt idx="0">
                          <c:v>2010</c:v>
                        </c:pt>
                        <c:pt idx="12">
                          <c:v>2011</c:v>
                        </c:pt>
                        <c:pt idx="24">
                          <c:v>2012</c:v>
                        </c:pt>
                        <c:pt idx="36">
                          <c:v>2013</c:v>
                        </c:pt>
                        <c:pt idx="48">
                          <c:v>2014</c:v>
                        </c:pt>
                        <c:pt idx="60">
                          <c:v>2015</c:v>
                        </c:pt>
                        <c:pt idx="72">
                          <c:v>2016</c:v>
                        </c:pt>
                        <c:pt idx="84">
                          <c:v>2017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'cis prix régal base 2010'!$E$23:$E$94</c15:sqref>
                        </c15:formulaRef>
                      </c:ext>
                    </c:extLst>
                    <c:numCache>
                      <c:formatCode>0.00</c:formatCode>
                      <c:ptCount val="7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196-4F32-B44F-F359EE683087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'cis prix régal base 2010'!$O$15</c15:sqref>
                        </c15:formulaRef>
                      </c:ext>
                    </c:extLst>
                    <c:strCache>
                      <c:ptCount val="1"/>
                      <c:pt idx="0">
                        <c:v>indice prix payé aux producteurs en Rhône-Alpes moyenne mobile centrée 12 mois
base 100 = moyenne 2010</c:v>
                      </c:pt>
                    </c:strCache>
                  </c:strRef>
                </c:tx>
                <c:spPr>
                  <a:ln w="28575" cap="rnd">
                    <a:solidFill>
                      <a:srgbClr val="3333FF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'cis prix régal base 2010'!$A$23:$B$118</c15:sqref>
                        </c15:formulaRef>
                      </c:ext>
                    </c:extLst>
                    <c:multiLvlStrCache>
                      <c:ptCount val="96"/>
                      <c:lvl>
                        <c:pt idx="0">
                          <c:v>janvier</c:v>
                        </c:pt>
                        <c:pt idx="1">
                          <c:v>février</c:v>
                        </c:pt>
                        <c:pt idx="2">
                          <c:v>mars</c:v>
                        </c:pt>
                        <c:pt idx="3">
                          <c:v>avril</c:v>
                        </c:pt>
                        <c:pt idx="4">
                          <c:v>mai</c:v>
                        </c:pt>
                        <c:pt idx="5">
                          <c:v>juin</c:v>
                        </c:pt>
                        <c:pt idx="6">
                          <c:v>juillet</c:v>
                        </c:pt>
                        <c:pt idx="7">
                          <c:v>août</c:v>
                        </c:pt>
                        <c:pt idx="8">
                          <c:v>septembre</c:v>
                        </c:pt>
                        <c:pt idx="9">
                          <c:v>octobre</c:v>
                        </c:pt>
                        <c:pt idx="10">
                          <c:v>novembre</c:v>
                        </c:pt>
                        <c:pt idx="11">
                          <c:v>décembre</c:v>
                        </c:pt>
                        <c:pt idx="12">
                          <c:v>janvier</c:v>
                        </c:pt>
                        <c:pt idx="13">
                          <c:v>février</c:v>
                        </c:pt>
                        <c:pt idx="14">
                          <c:v>mars</c:v>
                        </c:pt>
                        <c:pt idx="15">
                          <c:v>avril</c:v>
                        </c:pt>
                        <c:pt idx="16">
                          <c:v>mai</c:v>
                        </c:pt>
                        <c:pt idx="17">
                          <c:v>juin</c:v>
                        </c:pt>
                        <c:pt idx="18">
                          <c:v>juillet</c:v>
                        </c:pt>
                        <c:pt idx="19">
                          <c:v>août</c:v>
                        </c:pt>
                        <c:pt idx="20">
                          <c:v>septembre</c:v>
                        </c:pt>
                        <c:pt idx="21">
                          <c:v>octobre</c:v>
                        </c:pt>
                        <c:pt idx="22">
                          <c:v>novembre</c:v>
                        </c:pt>
                        <c:pt idx="23">
                          <c:v>décembre</c:v>
                        </c:pt>
                        <c:pt idx="24">
                          <c:v>janvier</c:v>
                        </c:pt>
                        <c:pt idx="25">
                          <c:v>février</c:v>
                        </c:pt>
                        <c:pt idx="26">
                          <c:v>mars</c:v>
                        </c:pt>
                        <c:pt idx="27">
                          <c:v>avril</c:v>
                        </c:pt>
                        <c:pt idx="28">
                          <c:v>mai</c:v>
                        </c:pt>
                        <c:pt idx="29">
                          <c:v>juin</c:v>
                        </c:pt>
                        <c:pt idx="30">
                          <c:v>juillet</c:v>
                        </c:pt>
                        <c:pt idx="31">
                          <c:v>août</c:v>
                        </c:pt>
                        <c:pt idx="32">
                          <c:v>septembre</c:v>
                        </c:pt>
                        <c:pt idx="33">
                          <c:v>octobre</c:v>
                        </c:pt>
                        <c:pt idx="34">
                          <c:v>novembre</c:v>
                        </c:pt>
                        <c:pt idx="35">
                          <c:v>décembre</c:v>
                        </c:pt>
                        <c:pt idx="36">
                          <c:v>janvier</c:v>
                        </c:pt>
                        <c:pt idx="37">
                          <c:v>février</c:v>
                        </c:pt>
                        <c:pt idx="38">
                          <c:v>mars</c:v>
                        </c:pt>
                        <c:pt idx="39">
                          <c:v>avril</c:v>
                        </c:pt>
                        <c:pt idx="40">
                          <c:v>mai</c:v>
                        </c:pt>
                        <c:pt idx="41">
                          <c:v>juin</c:v>
                        </c:pt>
                        <c:pt idx="42">
                          <c:v>juillet</c:v>
                        </c:pt>
                        <c:pt idx="43">
                          <c:v>août</c:v>
                        </c:pt>
                        <c:pt idx="44">
                          <c:v>septembre</c:v>
                        </c:pt>
                        <c:pt idx="45">
                          <c:v>octobre</c:v>
                        </c:pt>
                        <c:pt idx="46">
                          <c:v>novembre</c:v>
                        </c:pt>
                        <c:pt idx="47">
                          <c:v>décembre</c:v>
                        </c:pt>
                        <c:pt idx="48">
                          <c:v>janvier</c:v>
                        </c:pt>
                        <c:pt idx="49">
                          <c:v>février</c:v>
                        </c:pt>
                        <c:pt idx="50">
                          <c:v>mars</c:v>
                        </c:pt>
                        <c:pt idx="51">
                          <c:v>avril</c:v>
                        </c:pt>
                        <c:pt idx="52">
                          <c:v>mai</c:v>
                        </c:pt>
                        <c:pt idx="53">
                          <c:v>juin</c:v>
                        </c:pt>
                        <c:pt idx="54">
                          <c:v>juillet</c:v>
                        </c:pt>
                        <c:pt idx="55">
                          <c:v>août</c:v>
                        </c:pt>
                        <c:pt idx="56">
                          <c:v>septembre</c:v>
                        </c:pt>
                        <c:pt idx="57">
                          <c:v>octobre</c:v>
                        </c:pt>
                        <c:pt idx="58">
                          <c:v>novembre</c:v>
                        </c:pt>
                        <c:pt idx="59">
                          <c:v>décembre</c:v>
                        </c:pt>
                        <c:pt idx="60">
                          <c:v>janvier</c:v>
                        </c:pt>
                        <c:pt idx="61">
                          <c:v>février</c:v>
                        </c:pt>
                        <c:pt idx="62">
                          <c:v>mars</c:v>
                        </c:pt>
                        <c:pt idx="63">
                          <c:v>avril</c:v>
                        </c:pt>
                        <c:pt idx="64">
                          <c:v>mai</c:v>
                        </c:pt>
                        <c:pt idx="65">
                          <c:v>juin</c:v>
                        </c:pt>
                        <c:pt idx="66">
                          <c:v>juillet</c:v>
                        </c:pt>
                        <c:pt idx="67">
                          <c:v>août</c:v>
                        </c:pt>
                        <c:pt idx="68">
                          <c:v>septembre</c:v>
                        </c:pt>
                        <c:pt idx="69">
                          <c:v>octobre</c:v>
                        </c:pt>
                        <c:pt idx="70">
                          <c:v>novembre</c:v>
                        </c:pt>
                        <c:pt idx="71">
                          <c:v>décembre</c:v>
                        </c:pt>
                        <c:pt idx="72">
                          <c:v>janvier</c:v>
                        </c:pt>
                        <c:pt idx="73">
                          <c:v>février</c:v>
                        </c:pt>
                        <c:pt idx="74">
                          <c:v>mars</c:v>
                        </c:pt>
                        <c:pt idx="75">
                          <c:v>avril</c:v>
                        </c:pt>
                        <c:pt idx="76">
                          <c:v>mai</c:v>
                        </c:pt>
                        <c:pt idx="77">
                          <c:v>juin</c:v>
                        </c:pt>
                        <c:pt idx="78">
                          <c:v>juillet</c:v>
                        </c:pt>
                        <c:pt idx="79">
                          <c:v>août</c:v>
                        </c:pt>
                        <c:pt idx="80">
                          <c:v>septembre</c:v>
                        </c:pt>
                        <c:pt idx="81">
                          <c:v>octobre</c:v>
                        </c:pt>
                        <c:pt idx="82">
                          <c:v>novembre</c:v>
                        </c:pt>
                        <c:pt idx="83">
                          <c:v>décembre</c:v>
                        </c:pt>
                        <c:pt idx="84">
                          <c:v>janvier</c:v>
                        </c:pt>
                        <c:pt idx="85">
                          <c:v>février</c:v>
                        </c:pt>
                        <c:pt idx="86">
                          <c:v>mars</c:v>
                        </c:pt>
                        <c:pt idx="87">
                          <c:v>avril</c:v>
                        </c:pt>
                        <c:pt idx="88">
                          <c:v>mai</c:v>
                        </c:pt>
                        <c:pt idx="89">
                          <c:v>juin</c:v>
                        </c:pt>
                        <c:pt idx="90">
                          <c:v>juillet</c:v>
                        </c:pt>
                        <c:pt idx="91">
                          <c:v>août</c:v>
                        </c:pt>
                        <c:pt idx="92">
                          <c:v>septembre</c:v>
                        </c:pt>
                        <c:pt idx="93">
                          <c:v>octobre</c:v>
                        </c:pt>
                        <c:pt idx="94">
                          <c:v>novembre</c:v>
                        </c:pt>
                        <c:pt idx="95">
                          <c:v>décembre</c:v>
                        </c:pt>
                      </c:lvl>
                      <c:lvl>
                        <c:pt idx="0">
                          <c:v>2010</c:v>
                        </c:pt>
                        <c:pt idx="12">
                          <c:v>2011</c:v>
                        </c:pt>
                        <c:pt idx="24">
                          <c:v>2012</c:v>
                        </c:pt>
                        <c:pt idx="36">
                          <c:v>2013</c:v>
                        </c:pt>
                        <c:pt idx="48">
                          <c:v>2014</c:v>
                        </c:pt>
                        <c:pt idx="60">
                          <c:v>2015</c:v>
                        </c:pt>
                        <c:pt idx="72">
                          <c:v>2016</c:v>
                        </c:pt>
                        <c:pt idx="84">
                          <c:v>2017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'cis prix régal base 2010'!$O$23:$O$89</c15:sqref>
                        </c15:formulaRef>
                      </c:ext>
                    </c:extLst>
                    <c:numCache>
                      <c:formatCode>0.00</c:formatCode>
                      <c:ptCount val="6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196-4F32-B44F-F359EE683087}"/>
                  </c:ext>
                </c:extLst>
              </c15:ser>
            </c15:filteredLineSeries>
          </c:ext>
        </c:extLst>
      </c:lineChart>
      <c:catAx>
        <c:axId val="-286606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96348400"/>
        <c:crosses val="autoZero"/>
        <c:auto val="1"/>
        <c:lblAlgn val="ctr"/>
        <c:lblOffset val="100"/>
        <c:noMultiLvlLbl val="0"/>
      </c:catAx>
      <c:valAx>
        <c:axId val="-596348400"/>
        <c:scaling>
          <c:orientation val="minMax"/>
          <c:max val="12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60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ayout>
        <c:manualLayout>
          <c:xMode val="edge"/>
          <c:yMode val="edge"/>
          <c:x val="1.6243621721197894E-3"/>
          <c:y val="0.87285642474578351"/>
          <c:w val="0.99675120312242615"/>
          <c:h val="0.126653022997675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natal base 2010'!$A$22:$B$105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</c:lvl>
              </c:multiLvlStrCache>
            </c:multiLvlStrRef>
          </c:cat>
          <c:val>
            <c:numRef>
              <c:f>'cis prix natal base 2010'!$C$22:$C$105</c:f>
              <c:numCache>
                <c:formatCode>General</c:formatCode>
                <c:ptCount val="84"/>
                <c:pt idx="0">
                  <c:v>97.1</c:v>
                </c:pt>
                <c:pt idx="1">
                  <c:v>97.2</c:v>
                </c:pt>
                <c:pt idx="2">
                  <c:v>97.6</c:v>
                </c:pt>
                <c:pt idx="3">
                  <c:v>98</c:v>
                </c:pt>
                <c:pt idx="4">
                  <c:v>97.9</c:v>
                </c:pt>
                <c:pt idx="5">
                  <c:v>98.3</c:v>
                </c:pt>
                <c:pt idx="6">
                  <c:v>98.9</c:v>
                </c:pt>
                <c:pt idx="7">
                  <c:v>100.3</c:v>
                </c:pt>
                <c:pt idx="8">
                  <c:v>102.2</c:v>
                </c:pt>
                <c:pt idx="9">
                  <c:v>103.4</c:v>
                </c:pt>
                <c:pt idx="10">
                  <c:v>104.1</c:v>
                </c:pt>
                <c:pt idx="11">
                  <c:v>105</c:v>
                </c:pt>
                <c:pt idx="12">
                  <c:v>107.4</c:v>
                </c:pt>
                <c:pt idx="13">
                  <c:v>109</c:v>
                </c:pt>
                <c:pt idx="14">
                  <c:v>110.2</c:v>
                </c:pt>
                <c:pt idx="15">
                  <c:v>110.7</c:v>
                </c:pt>
                <c:pt idx="16">
                  <c:v>110.7</c:v>
                </c:pt>
                <c:pt idx="17">
                  <c:v>111.3</c:v>
                </c:pt>
                <c:pt idx="18">
                  <c:v>111.8</c:v>
                </c:pt>
                <c:pt idx="19">
                  <c:v>111.8</c:v>
                </c:pt>
                <c:pt idx="20">
                  <c:v>111.6</c:v>
                </c:pt>
                <c:pt idx="21">
                  <c:v>110.9</c:v>
                </c:pt>
                <c:pt idx="22">
                  <c:v>110.4</c:v>
                </c:pt>
                <c:pt idx="23">
                  <c:v>110.3</c:v>
                </c:pt>
                <c:pt idx="24">
                  <c:v>110.3</c:v>
                </c:pt>
                <c:pt idx="25">
                  <c:v>110.8</c:v>
                </c:pt>
                <c:pt idx="26">
                  <c:v>111.3</c:v>
                </c:pt>
                <c:pt idx="27">
                  <c:v>111.9</c:v>
                </c:pt>
                <c:pt idx="28">
                  <c:v>112.8</c:v>
                </c:pt>
                <c:pt idx="29">
                  <c:v>112.6</c:v>
                </c:pt>
                <c:pt idx="30">
                  <c:v>114.1</c:v>
                </c:pt>
                <c:pt idx="31">
                  <c:v>116.9</c:v>
                </c:pt>
                <c:pt idx="32">
                  <c:v>117.8</c:v>
                </c:pt>
                <c:pt idx="33">
                  <c:v>118.7</c:v>
                </c:pt>
                <c:pt idx="34">
                  <c:v>118.7</c:v>
                </c:pt>
                <c:pt idx="35">
                  <c:v>119</c:v>
                </c:pt>
                <c:pt idx="36">
                  <c:v>119</c:v>
                </c:pt>
                <c:pt idx="37">
                  <c:v>119.1</c:v>
                </c:pt>
                <c:pt idx="38">
                  <c:v>118.6</c:v>
                </c:pt>
                <c:pt idx="39">
                  <c:v>118.2</c:v>
                </c:pt>
                <c:pt idx="40">
                  <c:v>117.8</c:v>
                </c:pt>
                <c:pt idx="41">
                  <c:v>117.5</c:v>
                </c:pt>
                <c:pt idx="42">
                  <c:v>117.1</c:v>
                </c:pt>
                <c:pt idx="43">
                  <c:v>117</c:v>
                </c:pt>
                <c:pt idx="44">
                  <c:v>116.7</c:v>
                </c:pt>
                <c:pt idx="45">
                  <c:v>115.8</c:v>
                </c:pt>
                <c:pt idx="46">
                  <c:v>115.4</c:v>
                </c:pt>
                <c:pt idx="47">
                  <c:v>115.6</c:v>
                </c:pt>
                <c:pt idx="48">
                  <c:v>116.1</c:v>
                </c:pt>
                <c:pt idx="49">
                  <c:v>116.2</c:v>
                </c:pt>
                <c:pt idx="50">
                  <c:v>116.3</c:v>
                </c:pt>
                <c:pt idx="51">
                  <c:v>116.3</c:v>
                </c:pt>
                <c:pt idx="52">
                  <c:v>116</c:v>
                </c:pt>
                <c:pt idx="53">
                  <c:v>115.7</c:v>
                </c:pt>
                <c:pt idx="54">
                  <c:v>115.3</c:v>
                </c:pt>
                <c:pt idx="55">
                  <c:v>114.8</c:v>
                </c:pt>
                <c:pt idx="56">
                  <c:v>114.1</c:v>
                </c:pt>
                <c:pt idx="57">
                  <c:v>112.6</c:v>
                </c:pt>
                <c:pt idx="58">
                  <c:v>111.8</c:v>
                </c:pt>
                <c:pt idx="59">
                  <c:v>111.2</c:v>
                </c:pt>
                <c:pt idx="60">
                  <c:v>110.6</c:v>
                </c:pt>
                <c:pt idx="61">
                  <c:v>111.2</c:v>
                </c:pt>
                <c:pt idx="62">
                  <c:v>111.4</c:v>
                </c:pt>
                <c:pt idx="63">
                  <c:v>111.7</c:v>
                </c:pt>
                <c:pt idx="64">
                  <c:v>111.4</c:v>
                </c:pt>
                <c:pt idx="65">
                  <c:v>110.9</c:v>
                </c:pt>
                <c:pt idx="66">
                  <c:v>110.8</c:v>
                </c:pt>
                <c:pt idx="67">
                  <c:v>110.4</c:v>
                </c:pt>
                <c:pt idx="68">
                  <c:v>110</c:v>
                </c:pt>
                <c:pt idx="69">
                  <c:v>110</c:v>
                </c:pt>
                <c:pt idx="70">
                  <c:v>109.6</c:v>
                </c:pt>
                <c:pt idx="71">
                  <c:v>108.9</c:v>
                </c:pt>
                <c:pt idx="72">
                  <c:v>108.6</c:v>
                </c:pt>
                <c:pt idx="73">
                  <c:v>108.2</c:v>
                </c:pt>
                <c:pt idx="74">
                  <c:v>107.9</c:v>
                </c:pt>
                <c:pt idx="75">
                  <c:v>107.6</c:v>
                </c:pt>
                <c:pt idx="76">
                  <c:v>107.9</c:v>
                </c:pt>
                <c:pt idx="77">
                  <c:v>107.8</c:v>
                </c:pt>
                <c:pt idx="78">
                  <c:v>107.6</c:v>
                </c:pt>
                <c:pt idx="79">
                  <c:v>107.6</c:v>
                </c:pt>
                <c:pt idx="80">
                  <c:v>107.9</c:v>
                </c:pt>
                <c:pt idx="81">
                  <c:v>108.3</c:v>
                </c:pt>
                <c:pt idx="82">
                  <c:v>108.8</c:v>
                </c:pt>
                <c:pt idx="83">
                  <c:v>109.3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97-41AF-AD1E-9FE72E9DC9C3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natal base 2010'!$A$22:$B$105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</c:lvl>
              </c:multiLvlStrCache>
            </c:multiLvlStrRef>
          </c:cat>
          <c:val>
            <c:numRef>
              <c:f>'cis prix natal base 2010'!$D$22:$D$105</c:f>
              <c:numCache>
                <c:formatCode>General</c:formatCode>
                <c:ptCount val="84"/>
                <c:pt idx="0">
                  <c:v>106.7</c:v>
                </c:pt>
                <c:pt idx="1">
                  <c:v>101.8</c:v>
                </c:pt>
                <c:pt idx="2">
                  <c:v>97.4</c:v>
                </c:pt>
                <c:pt idx="3">
                  <c:v>89.8</c:v>
                </c:pt>
                <c:pt idx="4">
                  <c:v>89.2</c:v>
                </c:pt>
                <c:pt idx="5">
                  <c:v>88.7</c:v>
                </c:pt>
                <c:pt idx="6">
                  <c:v>94.5</c:v>
                </c:pt>
                <c:pt idx="7">
                  <c:v>98.5</c:v>
                </c:pt>
                <c:pt idx="8">
                  <c:v>103.3</c:v>
                </c:pt>
                <c:pt idx="9">
                  <c:v>109.7</c:v>
                </c:pt>
                <c:pt idx="10">
                  <c:v>110.4</c:v>
                </c:pt>
                <c:pt idx="11">
                  <c:v>110</c:v>
                </c:pt>
                <c:pt idx="12">
                  <c:v>100.5</c:v>
                </c:pt>
                <c:pt idx="13">
                  <c:v>95.2</c:v>
                </c:pt>
                <c:pt idx="14">
                  <c:v>91</c:v>
                </c:pt>
                <c:pt idx="15">
                  <c:v>87.2</c:v>
                </c:pt>
                <c:pt idx="16">
                  <c:v>86.8</c:v>
                </c:pt>
                <c:pt idx="17">
                  <c:v>86.8</c:v>
                </c:pt>
                <c:pt idx="18">
                  <c:v>92.7</c:v>
                </c:pt>
                <c:pt idx="19">
                  <c:v>96.5</c:v>
                </c:pt>
                <c:pt idx="20">
                  <c:v>101.8</c:v>
                </c:pt>
                <c:pt idx="21">
                  <c:v>108.4</c:v>
                </c:pt>
                <c:pt idx="22">
                  <c:v>109.7</c:v>
                </c:pt>
                <c:pt idx="23">
                  <c:v>109.1</c:v>
                </c:pt>
                <c:pt idx="24">
                  <c:v>100.5</c:v>
                </c:pt>
                <c:pt idx="25">
                  <c:v>95.1</c:v>
                </c:pt>
                <c:pt idx="26">
                  <c:v>91</c:v>
                </c:pt>
                <c:pt idx="27">
                  <c:v>87</c:v>
                </c:pt>
                <c:pt idx="28">
                  <c:v>86.7</c:v>
                </c:pt>
                <c:pt idx="29">
                  <c:v>86.8</c:v>
                </c:pt>
                <c:pt idx="30">
                  <c:v>92.5</c:v>
                </c:pt>
                <c:pt idx="31">
                  <c:v>96.2</c:v>
                </c:pt>
                <c:pt idx="32">
                  <c:v>101.4</c:v>
                </c:pt>
                <c:pt idx="33">
                  <c:v>109.1</c:v>
                </c:pt>
                <c:pt idx="34">
                  <c:v>110.4</c:v>
                </c:pt>
                <c:pt idx="35">
                  <c:v>109.8</c:v>
                </c:pt>
                <c:pt idx="36">
                  <c:v>107.2</c:v>
                </c:pt>
                <c:pt idx="37">
                  <c:v>102</c:v>
                </c:pt>
                <c:pt idx="38">
                  <c:v>96.6</c:v>
                </c:pt>
                <c:pt idx="39">
                  <c:v>93.7</c:v>
                </c:pt>
                <c:pt idx="40">
                  <c:v>94.4</c:v>
                </c:pt>
                <c:pt idx="41">
                  <c:v>94.5</c:v>
                </c:pt>
                <c:pt idx="42">
                  <c:v>104.8</c:v>
                </c:pt>
                <c:pt idx="43">
                  <c:v>108.3</c:v>
                </c:pt>
                <c:pt idx="44">
                  <c:v>115.1</c:v>
                </c:pt>
                <c:pt idx="45">
                  <c:v>121.7</c:v>
                </c:pt>
                <c:pt idx="46">
                  <c:v>122.6</c:v>
                </c:pt>
                <c:pt idx="47">
                  <c:v>122</c:v>
                </c:pt>
                <c:pt idx="48">
                  <c:v>117</c:v>
                </c:pt>
                <c:pt idx="49">
                  <c:v>109.7</c:v>
                </c:pt>
                <c:pt idx="50">
                  <c:v>103.8</c:v>
                </c:pt>
                <c:pt idx="51">
                  <c:v>99.4</c:v>
                </c:pt>
                <c:pt idx="52">
                  <c:v>99.4</c:v>
                </c:pt>
                <c:pt idx="53">
                  <c:v>99.6</c:v>
                </c:pt>
                <c:pt idx="54">
                  <c:v>107.8</c:v>
                </c:pt>
                <c:pt idx="55">
                  <c:v>111.6</c:v>
                </c:pt>
                <c:pt idx="56">
                  <c:v>117.7</c:v>
                </c:pt>
                <c:pt idx="57">
                  <c:v>125</c:v>
                </c:pt>
                <c:pt idx="58">
                  <c:v>125.9</c:v>
                </c:pt>
                <c:pt idx="59">
                  <c:v>123.6</c:v>
                </c:pt>
                <c:pt idx="60">
                  <c:v>119.3</c:v>
                </c:pt>
                <c:pt idx="61">
                  <c:v>111.1</c:v>
                </c:pt>
                <c:pt idx="62">
                  <c:v>105</c:v>
                </c:pt>
                <c:pt idx="63">
                  <c:v>100.6</c:v>
                </c:pt>
                <c:pt idx="64">
                  <c:v>100.6</c:v>
                </c:pt>
                <c:pt idx="65">
                  <c:v>100.8</c:v>
                </c:pt>
                <c:pt idx="66">
                  <c:v>108.5</c:v>
                </c:pt>
                <c:pt idx="67">
                  <c:v>112.5</c:v>
                </c:pt>
                <c:pt idx="68">
                  <c:v>118.9</c:v>
                </c:pt>
                <c:pt idx="69">
                  <c:v>125.2</c:v>
                </c:pt>
                <c:pt idx="70">
                  <c:v>126</c:v>
                </c:pt>
                <c:pt idx="71">
                  <c:v>125.2</c:v>
                </c:pt>
                <c:pt idx="72">
                  <c:v>120.1</c:v>
                </c:pt>
                <c:pt idx="73">
                  <c:v>111.9</c:v>
                </c:pt>
                <c:pt idx="74">
                  <c:v>105.9</c:v>
                </c:pt>
                <c:pt idx="75">
                  <c:v>101.5</c:v>
                </c:pt>
                <c:pt idx="76">
                  <c:v>101.5</c:v>
                </c:pt>
                <c:pt idx="77">
                  <c:v>101.7</c:v>
                </c:pt>
                <c:pt idx="78">
                  <c:v>109.7</c:v>
                </c:pt>
                <c:pt idx="79">
                  <c:v>113.7</c:v>
                </c:pt>
                <c:pt idx="80">
                  <c:v>120</c:v>
                </c:pt>
                <c:pt idx="81">
                  <c:v>125.9</c:v>
                </c:pt>
                <c:pt idx="82">
                  <c:v>126.7</c:v>
                </c:pt>
                <c:pt idx="83">
                  <c:v>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97-41AF-AD1E-9FE72E9DC9C3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natal base 2010'!$A$22:$B$105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</c:lvl>
              </c:multiLvlStrCache>
            </c:multiLvlStrRef>
          </c:cat>
          <c:val>
            <c:numRef>
              <c:f>'ciseau prix national'!#REF!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97-41AF-AD1E-9FE72E9DC9C3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natal base 2010'!$A$22:$B$105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</c:lvl>
              </c:multiLvlStrCache>
            </c:multiLvlStrRef>
          </c:cat>
          <c:val>
            <c:numRef>
              <c:f>'ciseau prix national'!#REF!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97-41AF-AD1E-9FE72E9DC9C3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natal base 2010'!$A$22:$B$105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</c:lvl>
              </c:multiLvlStrCache>
            </c:multiLvlStrRef>
          </c:cat>
          <c:val>
            <c:numRef>
              <c:f>'ciseau prix national'!#REF!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97-41AF-AD1E-9FE72E9DC9C3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natal base 2010'!$A$22:$B$105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</c:lvl>
              </c:multiLvlStrCache>
            </c:multiLvlStrRef>
          </c:cat>
          <c:val>
            <c:numRef>
              <c:f>'ciseau prix national'!#REF!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97-41AF-AD1E-9FE72E9DC9C3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'cis prix natal base 2010'!$A$22:$B$105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</c:lvl>
              </c:multiLvlStrCache>
            </c:multiLvlStrRef>
          </c:cat>
          <c:val>
            <c:numRef>
              <c:f>'cis prix natal base 2010'!$H$22:$H$105</c:f>
              <c:numCache>
                <c:formatCode>0.00</c:formatCode>
                <c:ptCount val="84"/>
                <c:pt idx="0">
                  <c:v>100.3</c:v>
                </c:pt>
                <c:pt idx="1">
                  <c:v>101</c:v>
                </c:pt>
                <c:pt idx="2">
                  <c:v>102</c:v>
                </c:pt>
                <c:pt idx="3">
                  <c:v>100.7</c:v>
                </c:pt>
                <c:pt idx="4">
                  <c:v>100.6</c:v>
                </c:pt>
                <c:pt idx="5">
                  <c:v>99.7</c:v>
                </c:pt>
                <c:pt idx="6">
                  <c:v>99.6</c:v>
                </c:pt>
                <c:pt idx="7">
                  <c:v>99.5</c:v>
                </c:pt>
                <c:pt idx="8">
                  <c:v>98.8</c:v>
                </c:pt>
                <c:pt idx="9">
                  <c:v>99.6</c:v>
                </c:pt>
                <c:pt idx="10">
                  <c:v>99.3</c:v>
                </c:pt>
                <c:pt idx="11">
                  <c:v>98.9</c:v>
                </c:pt>
                <c:pt idx="12">
                  <c:v>99</c:v>
                </c:pt>
                <c:pt idx="13">
                  <c:v>100.4</c:v>
                </c:pt>
                <c:pt idx="14">
                  <c:v>99.5</c:v>
                </c:pt>
                <c:pt idx="15">
                  <c:v>98.9</c:v>
                </c:pt>
                <c:pt idx="16">
                  <c:v>99.2</c:v>
                </c:pt>
                <c:pt idx="17">
                  <c:v>98.7</c:v>
                </c:pt>
                <c:pt idx="18">
                  <c:v>99.2</c:v>
                </c:pt>
                <c:pt idx="19">
                  <c:v>98.4</c:v>
                </c:pt>
                <c:pt idx="20">
                  <c:v>99.5</c:v>
                </c:pt>
                <c:pt idx="21">
                  <c:v>99.3</c:v>
                </c:pt>
                <c:pt idx="22">
                  <c:v>96.6</c:v>
                </c:pt>
                <c:pt idx="23">
                  <c:v>96.2</c:v>
                </c:pt>
                <c:pt idx="24">
                  <c:v>96.8</c:v>
                </c:pt>
                <c:pt idx="25">
                  <c:v>97.3</c:v>
                </c:pt>
                <c:pt idx="26">
                  <c:v>97.7</c:v>
                </c:pt>
                <c:pt idx="27">
                  <c:v>97.2</c:v>
                </c:pt>
                <c:pt idx="28">
                  <c:v>97</c:v>
                </c:pt>
                <c:pt idx="29">
                  <c:v>96.8</c:v>
                </c:pt>
                <c:pt idx="30">
                  <c:v>96.6</c:v>
                </c:pt>
                <c:pt idx="31">
                  <c:v>96.6</c:v>
                </c:pt>
                <c:pt idx="32">
                  <c:v>96.7</c:v>
                </c:pt>
                <c:pt idx="33">
                  <c:v>96.5</c:v>
                </c:pt>
                <c:pt idx="34">
                  <c:v>95.7</c:v>
                </c:pt>
                <c:pt idx="35">
                  <c:v>96.3</c:v>
                </c:pt>
                <c:pt idx="36">
                  <c:v>96.6</c:v>
                </c:pt>
                <c:pt idx="37">
                  <c:v>97</c:v>
                </c:pt>
                <c:pt idx="38">
                  <c:v>99</c:v>
                </c:pt>
                <c:pt idx="39">
                  <c:v>99.1</c:v>
                </c:pt>
                <c:pt idx="40">
                  <c:v>98.1</c:v>
                </c:pt>
                <c:pt idx="41">
                  <c:v>98.5</c:v>
                </c:pt>
                <c:pt idx="42">
                  <c:v>103.1</c:v>
                </c:pt>
                <c:pt idx="43">
                  <c:v>101.9</c:v>
                </c:pt>
                <c:pt idx="44">
                  <c:v>103.8</c:v>
                </c:pt>
                <c:pt idx="45">
                  <c:v>102.9</c:v>
                </c:pt>
                <c:pt idx="46">
                  <c:v>104</c:v>
                </c:pt>
                <c:pt idx="47">
                  <c:v>102.9</c:v>
                </c:pt>
                <c:pt idx="48">
                  <c:v>104.1</c:v>
                </c:pt>
                <c:pt idx="49">
                  <c:v>104.9</c:v>
                </c:pt>
                <c:pt idx="50">
                  <c:v>105.5</c:v>
                </c:pt>
                <c:pt idx="51">
                  <c:v>106.8</c:v>
                </c:pt>
                <c:pt idx="52">
                  <c:v>107.3</c:v>
                </c:pt>
                <c:pt idx="53">
                  <c:v>107.5</c:v>
                </c:pt>
                <c:pt idx="54">
                  <c:v>108</c:v>
                </c:pt>
                <c:pt idx="55">
                  <c:v>108.2</c:v>
                </c:pt>
                <c:pt idx="56">
                  <c:v>108.5</c:v>
                </c:pt>
                <c:pt idx="57">
                  <c:v>108.5</c:v>
                </c:pt>
                <c:pt idx="58">
                  <c:v>108.8</c:v>
                </c:pt>
                <c:pt idx="59">
                  <c:v>108.5</c:v>
                </c:pt>
                <c:pt idx="60">
                  <c:v>114</c:v>
                </c:pt>
                <c:pt idx="61">
                  <c:v>109.7</c:v>
                </c:pt>
                <c:pt idx="62">
                  <c:v>110.6</c:v>
                </c:pt>
                <c:pt idx="63">
                  <c:v>110.5</c:v>
                </c:pt>
                <c:pt idx="64">
                  <c:v>109.9</c:v>
                </c:pt>
                <c:pt idx="65">
                  <c:v>109.1</c:v>
                </c:pt>
                <c:pt idx="66">
                  <c:v>109.6</c:v>
                </c:pt>
                <c:pt idx="67">
                  <c:v>109.8</c:v>
                </c:pt>
                <c:pt idx="68">
                  <c:v>109.5</c:v>
                </c:pt>
                <c:pt idx="69">
                  <c:v>109.1</c:v>
                </c:pt>
                <c:pt idx="70">
                  <c:v>108.7</c:v>
                </c:pt>
                <c:pt idx="71">
                  <c:v>108.6</c:v>
                </c:pt>
                <c:pt idx="72">
                  <c:v>109.3</c:v>
                </c:pt>
                <c:pt idx="73">
                  <c:v>111.3</c:v>
                </c:pt>
                <c:pt idx="74">
                  <c:v>109.6</c:v>
                </c:pt>
                <c:pt idx="75">
                  <c:v>109.1</c:v>
                </c:pt>
                <c:pt idx="76">
                  <c:v>109.2</c:v>
                </c:pt>
                <c:pt idx="77">
                  <c:v>109.1</c:v>
                </c:pt>
                <c:pt idx="78">
                  <c:v>109.3</c:v>
                </c:pt>
                <c:pt idx="79">
                  <c:v>109.3</c:v>
                </c:pt>
                <c:pt idx="80">
                  <c:v>109.3</c:v>
                </c:pt>
                <c:pt idx="81">
                  <c:v>109.1</c:v>
                </c:pt>
                <c:pt idx="82">
                  <c:v>108.8</c:v>
                </c:pt>
                <c:pt idx="83">
                  <c:v>108.3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97-41AF-AD1E-9FE72E9DC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96351664"/>
        <c:axId val="-596346224"/>
      </c:lineChart>
      <c:catAx>
        <c:axId val="-59635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96346224"/>
        <c:crosses val="autoZero"/>
        <c:auto val="1"/>
        <c:lblAlgn val="ctr"/>
        <c:lblOffset val="100"/>
        <c:noMultiLvlLbl val="0"/>
      </c:catAx>
      <c:valAx>
        <c:axId val="-59634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9635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FR" sz="1200" b="1">
                <a:solidFill>
                  <a:schemeClr val="tx1"/>
                </a:solidFill>
              </a:rPr>
              <a:t>Evolution des indices nationaux : </a:t>
            </a:r>
          </a:p>
          <a:p>
            <a:pPr>
              <a:defRPr sz="1200">
                <a:solidFill>
                  <a:schemeClr val="tx1"/>
                </a:solidFill>
              </a:defRPr>
            </a:pPr>
            <a:r>
              <a:rPr lang="fr-FR" sz="1200" b="1">
                <a:solidFill>
                  <a:schemeClr val="tx1"/>
                </a:solidFill>
              </a:rPr>
              <a:t>IPAMPA lait de chèvre, IPPAP lait de chèvre, IPVI fromages de chèvre </a:t>
            </a:r>
          </a:p>
        </c:rich>
      </c:tx>
      <c:layout>
        <c:manualLayout>
          <c:xMode val="edge"/>
          <c:yMode val="edge"/>
          <c:x val="0.20944638888888889"/>
          <c:y val="2.77776827455495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indice IPAMPA lait de chèvre base 100 = moyenne 2010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natal base 2010'!$A$22:$B$117</c:f>
              <c:multiLvlStrCache>
                <c:ptCount val="96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  <c:pt idx="84">
                    <c:v>janvier</c:v>
                  </c:pt>
                  <c:pt idx="85">
                    <c:v>février</c:v>
                  </c:pt>
                  <c:pt idx="86">
                    <c:v>mars</c:v>
                  </c:pt>
                  <c:pt idx="87">
                    <c:v>avril</c:v>
                  </c:pt>
                  <c:pt idx="88">
                    <c:v>mai</c:v>
                  </c:pt>
                  <c:pt idx="89">
                    <c:v>juin</c:v>
                  </c:pt>
                  <c:pt idx="90">
                    <c:v>juillet</c:v>
                  </c:pt>
                  <c:pt idx="91">
                    <c:v>août</c:v>
                  </c:pt>
                  <c:pt idx="92">
                    <c:v>septembre</c:v>
                  </c:pt>
                  <c:pt idx="93">
                    <c:v>octobre</c:v>
                  </c:pt>
                  <c:pt idx="94">
                    <c:v>novembre</c:v>
                  </c:pt>
                  <c:pt idx="95">
                    <c:v>décembre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  <c:pt idx="84">
                    <c:v>2017</c:v>
                  </c:pt>
                </c:lvl>
              </c:multiLvlStrCache>
            </c:multiLvlStrRef>
          </c:cat>
          <c:val>
            <c:numRef>
              <c:f>'cis prix natal base 2010'!$C$22:$C$116</c:f>
              <c:numCache>
                <c:formatCode>General</c:formatCode>
                <c:ptCount val="95"/>
                <c:pt idx="0">
                  <c:v>97.1</c:v>
                </c:pt>
                <c:pt idx="1">
                  <c:v>97.2</c:v>
                </c:pt>
                <c:pt idx="2">
                  <c:v>97.6</c:v>
                </c:pt>
                <c:pt idx="3">
                  <c:v>98</c:v>
                </c:pt>
                <c:pt idx="4">
                  <c:v>97.9</c:v>
                </c:pt>
                <c:pt idx="5">
                  <c:v>98.3</c:v>
                </c:pt>
                <c:pt idx="6">
                  <c:v>98.9</c:v>
                </c:pt>
                <c:pt idx="7">
                  <c:v>100.3</c:v>
                </c:pt>
                <c:pt idx="8">
                  <c:v>102.2</c:v>
                </c:pt>
                <c:pt idx="9">
                  <c:v>103.4</c:v>
                </c:pt>
                <c:pt idx="10">
                  <c:v>104.1</c:v>
                </c:pt>
                <c:pt idx="11">
                  <c:v>105</c:v>
                </c:pt>
                <c:pt idx="12">
                  <c:v>107.4</c:v>
                </c:pt>
                <c:pt idx="13">
                  <c:v>109</c:v>
                </c:pt>
                <c:pt idx="14">
                  <c:v>110.2</c:v>
                </c:pt>
                <c:pt idx="15">
                  <c:v>110.7</c:v>
                </c:pt>
                <c:pt idx="16">
                  <c:v>110.7</c:v>
                </c:pt>
                <c:pt idx="17">
                  <c:v>111.3</c:v>
                </c:pt>
                <c:pt idx="18">
                  <c:v>111.8</c:v>
                </c:pt>
                <c:pt idx="19">
                  <c:v>111.8</c:v>
                </c:pt>
                <c:pt idx="20">
                  <c:v>111.6</c:v>
                </c:pt>
                <c:pt idx="21">
                  <c:v>110.9</c:v>
                </c:pt>
                <c:pt idx="22">
                  <c:v>110.4</c:v>
                </c:pt>
                <c:pt idx="23">
                  <c:v>110.3</c:v>
                </c:pt>
                <c:pt idx="24">
                  <c:v>110.3</c:v>
                </c:pt>
                <c:pt idx="25">
                  <c:v>110.8</c:v>
                </c:pt>
                <c:pt idx="26">
                  <c:v>111.3</c:v>
                </c:pt>
                <c:pt idx="27">
                  <c:v>111.9</c:v>
                </c:pt>
                <c:pt idx="28">
                  <c:v>112.8</c:v>
                </c:pt>
                <c:pt idx="29">
                  <c:v>112.6</c:v>
                </c:pt>
                <c:pt idx="30">
                  <c:v>114.1</c:v>
                </c:pt>
                <c:pt idx="31">
                  <c:v>116.9</c:v>
                </c:pt>
                <c:pt idx="32">
                  <c:v>117.8</c:v>
                </c:pt>
                <c:pt idx="33">
                  <c:v>118.7</c:v>
                </c:pt>
                <c:pt idx="34">
                  <c:v>118.7</c:v>
                </c:pt>
                <c:pt idx="35">
                  <c:v>119</c:v>
                </c:pt>
                <c:pt idx="36">
                  <c:v>119</c:v>
                </c:pt>
                <c:pt idx="37">
                  <c:v>119.1</c:v>
                </c:pt>
                <c:pt idx="38">
                  <c:v>118.6</c:v>
                </c:pt>
                <c:pt idx="39">
                  <c:v>118.2</c:v>
                </c:pt>
                <c:pt idx="40">
                  <c:v>117.8</c:v>
                </c:pt>
                <c:pt idx="41">
                  <c:v>117.5</c:v>
                </c:pt>
                <c:pt idx="42">
                  <c:v>117.1</c:v>
                </c:pt>
                <c:pt idx="43">
                  <c:v>117</c:v>
                </c:pt>
                <c:pt idx="44">
                  <c:v>116.7</c:v>
                </c:pt>
                <c:pt idx="45">
                  <c:v>115.8</c:v>
                </c:pt>
                <c:pt idx="46">
                  <c:v>115.4</c:v>
                </c:pt>
                <c:pt idx="47">
                  <c:v>115.6</c:v>
                </c:pt>
                <c:pt idx="48">
                  <c:v>116.1</c:v>
                </c:pt>
                <c:pt idx="49">
                  <c:v>116.2</c:v>
                </c:pt>
                <c:pt idx="50">
                  <c:v>116.3</c:v>
                </c:pt>
                <c:pt idx="51">
                  <c:v>116.3</c:v>
                </c:pt>
                <c:pt idx="52">
                  <c:v>116</c:v>
                </c:pt>
                <c:pt idx="53">
                  <c:v>115.7</c:v>
                </c:pt>
                <c:pt idx="54">
                  <c:v>115.3</c:v>
                </c:pt>
                <c:pt idx="55">
                  <c:v>114.8</c:v>
                </c:pt>
                <c:pt idx="56">
                  <c:v>114.1</c:v>
                </c:pt>
                <c:pt idx="57">
                  <c:v>112.6</c:v>
                </c:pt>
                <c:pt idx="58">
                  <c:v>111.8</c:v>
                </c:pt>
                <c:pt idx="59">
                  <c:v>111.2</c:v>
                </c:pt>
                <c:pt idx="60">
                  <c:v>110.6</c:v>
                </c:pt>
                <c:pt idx="61">
                  <c:v>111.2</c:v>
                </c:pt>
                <c:pt idx="62">
                  <c:v>111.4</c:v>
                </c:pt>
                <c:pt idx="63">
                  <c:v>111.7</c:v>
                </c:pt>
                <c:pt idx="64">
                  <c:v>111.4</c:v>
                </c:pt>
                <c:pt idx="65">
                  <c:v>110.9</c:v>
                </c:pt>
                <c:pt idx="66">
                  <c:v>110.8</c:v>
                </c:pt>
                <c:pt idx="67">
                  <c:v>110.4</c:v>
                </c:pt>
                <c:pt idx="68">
                  <c:v>110</c:v>
                </c:pt>
                <c:pt idx="69">
                  <c:v>110</c:v>
                </c:pt>
                <c:pt idx="70">
                  <c:v>109.6</c:v>
                </c:pt>
                <c:pt idx="71">
                  <c:v>108.9</c:v>
                </c:pt>
                <c:pt idx="72">
                  <c:v>108.6</c:v>
                </c:pt>
                <c:pt idx="73">
                  <c:v>108.2</c:v>
                </c:pt>
                <c:pt idx="74">
                  <c:v>107.9</c:v>
                </c:pt>
                <c:pt idx="75">
                  <c:v>107.6</c:v>
                </c:pt>
                <c:pt idx="76">
                  <c:v>107.9</c:v>
                </c:pt>
                <c:pt idx="77">
                  <c:v>107.8</c:v>
                </c:pt>
                <c:pt idx="78">
                  <c:v>107.6</c:v>
                </c:pt>
                <c:pt idx="79">
                  <c:v>107.6</c:v>
                </c:pt>
                <c:pt idx="80">
                  <c:v>107.9</c:v>
                </c:pt>
                <c:pt idx="81">
                  <c:v>108.3</c:v>
                </c:pt>
                <c:pt idx="82">
                  <c:v>108.8</c:v>
                </c:pt>
                <c:pt idx="83">
                  <c:v>109.3</c:v>
                </c:pt>
                <c:pt idx="84">
                  <c:v>109.8</c:v>
                </c:pt>
                <c:pt idx="85">
                  <c:v>110.2</c:v>
                </c:pt>
                <c:pt idx="86">
                  <c:v>110.2</c:v>
                </c:pt>
                <c:pt idx="87">
                  <c:v>110.4</c:v>
                </c:pt>
                <c:pt idx="88">
                  <c:v>110</c:v>
                </c:pt>
                <c:pt idx="89">
                  <c:v>109.7</c:v>
                </c:pt>
                <c:pt idx="90">
                  <c:v>109.6</c:v>
                </c:pt>
                <c:pt idx="91">
                  <c:v>109.7</c:v>
                </c:pt>
                <c:pt idx="92">
                  <c:v>109.8</c:v>
                </c:pt>
                <c:pt idx="93">
                  <c:v>109.5</c:v>
                </c:pt>
                <c:pt idx="94">
                  <c:v>109.4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62-4508-901A-6C843E82387A}"/>
            </c:ext>
          </c:extLst>
        </c:ser>
        <c:ser>
          <c:idx val="2"/>
          <c:order val="2"/>
          <c:tx>
            <c:v>IPPAP lait de chèvre moyenne mobile centrée 12 mois Base 100 = 2010</c:v>
          </c:tx>
          <c:spPr>
            <a:ln w="28575" cap="rnd">
              <a:solidFill>
                <a:srgbClr val="3333FF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natal base 2010'!$A$22:$B$117</c:f>
              <c:multiLvlStrCache>
                <c:ptCount val="96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  <c:pt idx="84">
                    <c:v>janvier</c:v>
                  </c:pt>
                  <c:pt idx="85">
                    <c:v>février</c:v>
                  </c:pt>
                  <c:pt idx="86">
                    <c:v>mars</c:v>
                  </c:pt>
                  <c:pt idx="87">
                    <c:v>avril</c:v>
                  </c:pt>
                  <c:pt idx="88">
                    <c:v>mai</c:v>
                  </c:pt>
                  <c:pt idx="89">
                    <c:v>juin</c:v>
                  </c:pt>
                  <c:pt idx="90">
                    <c:v>juillet</c:v>
                  </c:pt>
                  <c:pt idx="91">
                    <c:v>août</c:v>
                  </c:pt>
                  <c:pt idx="92">
                    <c:v>septembre</c:v>
                  </c:pt>
                  <c:pt idx="93">
                    <c:v>octobre</c:v>
                  </c:pt>
                  <c:pt idx="94">
                    <c:v>novembre</c:v>
                  </c:pt>
                  <c:pt idx="95">
                    <c:v>décembre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  <c:pt idx="84">
                    <c:v>2017</c:v>
                  </c:pt>
                </c:lvl>
              </c:multiLvlStrCache>
            </c:multiLvlStrRef>
          </c:cat>
          <c:val>
            <c:numRef>
              <c:f>'cis prix natal base 2010'!$G$22:$G$110</c:f>
              <c:numCache>
                <c:formatCode>0.00</c:formatCode>
                <c:ptCount val="89"/>
                <c:pt idx="0">
                  <c:v>102.44583333333334</c:v>
                </c:pt>
                <c:pt idx="1">
                  <c:v>102.02083333333333</c:v>
                </c:pt>
                <c:pt idx="2">
                  <c:v>101.59583333333333</c:v>
                </c:pt>
                <c:pt idx="3">
                  <c:v>101.17083333333335</c:v>
                </c:pt>
                <c:pt idx="4">
                  <c:v>100.71666666666668</c:v>
                </c:pt>
                <c:pt idx="5">
                  <c:v>100.23750000000001</c:v>
                </c:pt>
                <c:pt idx="6">
                  <c:v>99.741666666666674</c:v>
                </c:pt>
                <c:pt idx="7">
                  <c:v>99.208333333333343</c:v>
                </c:pt>
                <c:pt idx="8">
                  <c:v>98.666666666666657</c:v>
                </c:pt>
                <c:pt idx="9">
                  <c:v>98.291666666666657</c:v>
                </c:pt>
                <c:pt idx="10">
                  <c:v>98.083333333333343</c:v>
                </c:pt>
                <c:pt idx="11">
                  <c:v>97.904166666666669</c:v>
                </c:pt>
                <c:pt idx="12">
                  <c:v>97.75</c:v>
                </c:pt>
                <c:pt idx="13">
                  <c:v>97.591666666666669</c:v>
                </c:pt>
                <c:pt idx="14">
                  <c:v>97.445833333333326</c:v>
                </c:pt>
                <c:pt idx="15">
                  <c:v>97.329166666666666</c:v>
                </c:pt>
                <c:pt idx="16">
                  <c:v>97.245833333333323</c:v>
                </c:pt>
                <c:pt idx="17">
                  <c:v>97.179166666666646</c:v>
                </c:pt>
                <c:pt idx="18">
                  <c:v>97.141666666666652</c:v>
                </c:pt>
                <c:pt idx="19">
                  <c:v>97.137499999999989</c:v>
                </c:pt>
                <c:pt idx="20">
                  <c:v>97.133333333333326</c:v>
                </c:pt>
                <c:pt idx="21">
                  <c:v>97.125</c:v>
                </c:pt>
                <c:pt idx="22">
                  <c:v>97.112500000000011</c:v>
                </c:pt>
                <c:pt idx="23">
                  <c:v>97.108333333333348</c:v>
                </c:pt>
                <c:pt idx="24">
                  <c:v>97.100000000000009</c:v>
                </c:pt>
                <c:pt idx="25">
                  <c:v>97.07916666666668</c:v>
                </c:pt>
                <c:pt idx="26">
                  <c:v>97.050000000000011</c:v>
                </c:pt>
                <c:pt idx="27">
                  <c:v>97.0625</c:v>
                </c:pt>
                <c:pt idx="28">
                  <c:v>97.120833333333323</c:v>
                </c:pt>
                <c:pt idx="29">
                  <c:v>97.17916666666666</c:v>
                </c:pt>
                <c:pt idx="30">
                  <c:v>97.487499999999997</c:v>
                </c:pt>
                <c:pt idx="31">
                  <c:v>98.05416666666666</c:v>
                </c:pt>
                <c:pt idx="32">
                  <c:v>98.574999999999989</c:v>
                </c:pt>
                <c:pt idx="33">
                  <c:v>99.087500000000006</c:v>
                </c:pt>
                <c:pt idx="34">
                  <c:v>99.6875</c:v>
                </c:pt>
                <c:pt idx="35">
                  <c:v>100.32916666666668</c:v>
                </c:pt>
                <c:pt idx="36">
                  <c:v>101.16250000000002</c:v>
                </c:pt>
                <c:pt idx="37">
                  <c:v>102.17916666666667</c:v>
                </c:pt>
                <c:pt idx="38">
                  <c:v>103.25416666666666</c:v>
                </c:pt>
                <c:pt idx="39">
                  <c:v>104.35</c:v>
                </c:pt>
                <c:pt idx="40">
                  <c:v>105.38333333333333</c:v>
                </c:pt>
                <c:pt idx="41">
                  <c:v>106.39999999999998</c:v>
                </c:pt>
                <c:pt idx="42">
                  <c:v>107.31666666666666</c:v>
                </c:pt>
                <c:pt idx="43">
                  <c:v>108.04583333333335</c:v>
                </c:pt>
                <c:pt idx="44">
                  <c:v>108.66666666666669</c:v>
                </c:pt>
                <c:pt idx="45">
                  <c:v>109.20416666666668</c:v>
                </c:pt>
                <c:pt idx="46">
                  <c:v>109.65000000000002</c:v>
                </c:pt>
                <c:pt idx="47">
                  <c:v>110.07083333333335</c:v>
                </c:pt>
                <c:pt idx="48">
                  <c:v>110.40833333333333</c:v>
                </c:pt>
                <c:pt idx="49">
                  <c:v>110.67083333333332</c:v>
                </c:pt>
                <c:pt idx="50">
                  <c:v>110.91666666666666</c:v>
                </c:pt>
                <c:pt idx="51">
                  <c:v>111.16249999999999</c:v>
                </c:pt>
                <c:pt idx="52">
                  <c:v>111.4375</c:v>
                </c:pt>
                <c:pt idx="53">
                  <c:v>111.64166666666667</c:v>
                </c:pt>
                <c:pt idx="54">
                  <c:v>111.80416666666666</c:v>
                </c:pt>
                <c:pt idx="55">
                  <c:v>111.95833333333331</c:v>
                </c:pt>
                <c:pt idx="56">
                  <c:v>112.06666666666666</c:v>
                </c:pt>
                <c:pt idx="57">
                  <c:v>112.16666666666666</c:v>
                </c:pt>
                <c:pt idx="58">
                  <c:v>112.26666666666665</c:v>
                </c:pt>
                <c:pt idx="59">
                  <c:v>112.36666666666665</c:v>
                </c:pt>
                <c:pt idx="60">
                  <c:v>112.44583333333331</c:v>
                </c:pt>
                <c:pt idx="61">
                  <c:v>112.51249999999999</c:v>
                </c:pt>
                <c:pt idx="62">
                  <c:v>112.60000000000001</c:v>
                </c:pt>
                <c:pt idx="63">
                  <c:v>112.65833333333336</c:v>
                </c:pt>
                <c:pt idx="64">
                  <c:v>112.67083333333335</c:v>
                </c:pt>
                <c:pt idx="65">
                  <c:v>112.74166666666667</c:v>
                </c:pt>
                <c:pt idx="66">
                  <c:v>112.84166666666667</c:v>
                </c:pt>
                <c:pt idx="67">
                  <c:v>112.90833333333333</c:v>
                </c:pt>
                <c:pt idx="68">
                  <c:v>112.97916666666669</c:v>
                </c:pt>
                <c:pt idx="69">
                  <c:v>113.05416666666669</c:v>
                </c:pt>
                <c:pt idx="70">
                  <c:v>113.12916666666669</c:v>
                </c:pt>
                <c:pt idx="71">
                  <c:v>113.20416666666668</c:v>
                </c:pt>
                <c:pt idx="72">
                  <c:v>113.29166666666669</c:v>
                </c:pt>
                <c:pt idx="73">
                  <c:v>113.39166666666668</c:v>
                </c:pt>
                <c:pt idx="74">
                  <c:v>113.48750000000001</c:v>
                </c:pt>
                <c:pt idx="75">
                  <c:v>113.56250000000001</c:v>
                </c:pt>
                <c:pt idx="76">
                  <c:v>113.62083333333337</c:v>
                </c:pt>
                <c:pt idx="77">
                  <c:v>113.68333333333337</c:v>
                </c:pt>
                <c:pt idx="78">
                  <c:v>113.76250000000002</c:v>
                </c:pt>
                <c:pt idx="79">
                  <c:v>113.85416666666666</c:v>
                </c:pt>
                <c:pt idx="80">
                  <c:v>114.00833333333333</c:v>
                </c:pt>
                <c:pt idx="81">
                  <c:v>114.1875</c:v>
                </c:pt>
                <c:pt idx="82">
                  <c:v>114.32499999999999</c:v>
                </c:pt>
                <c:pt idx="83">
                  <c:v>114.45416666666667</c:v>
                </c:pt>
                <c:pt idx="84">
                  <c:v>114.60833333333333</c:v>
                </c:pt>
                <c:pt idx="85">
                  <c:v>114.80833333333334</c:v>
                </c:pt>
                <c:pt idx="86">
                  <c:v>115.28333333333333</c:v>
                </c:pt>
                <c:pt idx="87">
                  <c:v>116.1125</c:v>
                </c:pt>
                <c:pt idx="88">
                  <c:v>117.03749999999999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62-4508-901A-6C843E82387A}"/>
            </c:ext>
          </c:extLst>
        </c:ser>
        <c:ser>
          <c:idx val="6"/>
          <c:order val="3"/>
          <c:tx>
            <c:v>indice PVI fromages de chèvre Base 100 = 2010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multiLvlStrRef>
              <c:f>'cis prix natal base 2010'!$A$22:$B$117</c:f>
              <c:multiLvlStrCache>
                <c:ptCount val="96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  <c:pt idx="84">
                    <c:v>janvier</c:v>
                  </c:pt>
                  <c:pt idx="85">
                    <c:v>février</c:v>
                  </c:pt>
                  <c:pt idx="86">
                    <c:v>mars</c:v>
                  </c:pt>
                  <c:pt idx="87">
                    <c:v>avril</c:v>
                  </c:pt>
                  <c:pt idx="88">
                    <c:v>mai</c:v>
                  </c:pt>
                  <c:pt idx="89">
                    <c:v>juin</c:v>
                  </c:pt>
                  <c:pt idx="90">
                    <c:v>juillet</c:v>
                  </c:pt>
                  <c:pt idx="91">
                    <c:v>août</c:v>
                  </c:pt>
                  <c:pt idx="92">
                    <c:v>septembre</c:v>
                  </c:pt>
                  <c:pt idx="93">
                    <c:v>octobre</c:v>
                  </c:pt>
                  <c:pt idx="94">
                    <c:v>novembre</c:v>
                  </c:pt>
                  <c:pt idx="95">
                    <c:v>décembre</c:v>
                  </c:pt>
                </c:lvl>
                <c:lvl>
                  <c:pt idx="0">
                    <c:v>2010</c:v>
                  </c:pt>
                  <c:pt idx="12">
                    <c:v>2011</c:v>
                  </c:pt>
                  <c:pt idx="24">
                    <c:v>2012</c:v>
                  </c:pt>
                  <c:pt idx="36">
                    <c:v>2013</c:v>
                  </c:pt>
                  <c:pt idx="48">
                    <c:v>2014</c:v>
                  </c:pt>
                  <c:pt idx="60">
                    <c:v>2015</c:v>
                  </c:pt>
                  <c:pt idx="72">
                    <c:v>2016</c:v>
                  </c:pt>
                  <c:pt idx="84">
                    <c:v>2017</c:v>
                  </c:pt>
                </c:lvl>
              </c:multiLvlStrCache>
            </c:multiLvlStrRef>
          </c:cat>
          <c:val>
            <c:numRef>
              <c:f>'cis prix natal base 2010'!$H$22:$H$116</c:f>
              <c:numCache>
                <c:formatCode>0.00</c:formatCode>
                <c:ptCount val="95"/>
                <c:pt idx="0">
                  <c:v>100.3</c:v>
                </c:pt>
                <c:pt idx="1">
                  <c:v>101</c:v>
                </c:pt>
                <c:pt idx="2">
                  <c:v>102</c:v>
                </c:pt>
                <c:pt idx="3">
                  <c:v>100.7</c:v>
                </c:pt>
                <c:pt idx="4">
                  <c:v>100.6</c:v>
                </c:pt>
                <c:pt idx="5">
                  <c:v>99.7</c:v>
                </c:pt>
                <c:pt idx="6">
                  <c:v>99.6</c:v>
                </c:pt>
                <c:pt idx="7">
                  <c:v>99.5</c:v>
                </c:pt>
                <c:pt idx="8">
                  <c:v>98.8</c:v>
                </c:pt>
                <c:pt idx="9">
                  <c:v>99.6</c:v>
                </c:pt>
                <c:pt idx="10">
                  <c:v>99.3</c:v>
                </c:pt>
                <c:pt idx="11">
                  <c:v>98.9</c:v>
                </c:pt>
                <c:pt idx="12">
                  <c:v>99</c:v>
                </c:pt>
                <c:pt idx="13">
                  <c:v>100.4</c:v>
                </c:pt>
                <c:pt idx="14">
                  <c:v>99.5</c:v>
                </c:pt>
                <c:pt idx="15">
                  <c:v>98.9</c:v>
                </c:pt>
                <c:pt idx="16">
                  <c:v>99.2</c:v>
                </c:pt>
                <c:pt idx="17">
                  <c:v>98.7</c:v>
                </c:pt>
                <c:pt idx="18">
                  <c:v>99.2</c:v>
                </c:pt>
                <c:pt idx="19">
                  <c:v>98.4</c:v>
                </c:pt>
                <c:pt idx="20">
                  <c:v>99.5</c:v>
                </c:pt>
                <c:pt idx="21">
                  <c:v>99.3</c:v>
                </c:pt>
                <c:pt idx="22">
                  <c:v>96.6</c:v>
                </c:pt>
                <c:pt idx="23">
                  <c:v>96.2</c:v>
                </c:pt>
                <c:pt idx="24">
                  <c:v>96.8</c:v>
                </c:pt>
                <c:pt idx="25">
                  <c:v>97.3</c:v>
                </c:pt>
                <c:pt idx="26">
                  <c:v>97.7</c:v>
                </c:pt>
                <c:pt idx="27">
                  <c:v>97.2</c:v>
                </c:pt>
                <c:pt idx="28">
                  <c:v>97</c:v>
                </c:pt>
                <c:pt idx="29">
                  <c:v>96.8</c:v>
                </c:pt>
                <c:pt idx="30">
                  <c:v>96.6</c:v>
                </c:pt>
                <c:pt idx="31">
                  <c:v>96.6</c:v>
                </c:pt>
                <c:pt idx="32">
                  <c:v>96.7</c:v>
                </c:pt>
                <c:pt idx="33">
                  <c:v>96.5</c:v>
                </c:pt>
                <c:pt idx="34">
                  <c:v>95.7</c:v>
                </c:pt>
                <c:pt idx="35">
                  <c:v>96.3</c:v>
                </c:pt>
                <c:pt idx="36">
                  <c:v>96.6</c:v>
                </c:pt>
                <c:pt idx="37">
                  <c:v>97</c:v>
                </c:pt>
                <c:pt idx="38">
                  <c:v>99</c:v>
                </c:pt>
                <c:pt idx="39">
                  <c:v>99.1</c:v>
                </c:pt>
                <c:pt idx="40">
                  <c:v>98.1</c:v>
                </c:pt>
                <c:pt idx="41">
                  <c:v>98.5</c:v>
                </c:pt>
                <c:pt idx="42">
                  <c:v>103.1</c:v>
                </c:pt>
                <c:pt idx="43">
                  <c:v>101.9</c:v>
                </c:pt>
                <c:pt idx="44">
                  <c:v>103.8</c:v>
                </c:pt>
                <c:pt idx="45">
                  <c:v>102.9</c:v>
                </c:pt>
                <c:pt idx="46">
                  <c:v>104</c:v>
                </c:pt>
                <c:pt idx="47">
                  <c:v>102.9</c:v>
                </c:pt>
                <c:pt idx="48">
                  <c:v>104.1</c:v>
                </c:pt>
                <c:pt idx="49">
                  <c:v>104.9</c:v>
                </c:pt>
                <c:pt idx="50">
                  <c:v>105.5</c:v>
                </c:pt>
                <c:pt idx="51">
                  <c:v>106.8</c:v>
                </c:pt>
                <c:pt idx="52">
                  <c:v>107.3</c:v>
                </c:pt>
                <c:pt idx="53">
                  <c:v>107.5</c:v>
                </c:pt>
                <c:pt idx="54">
                  <c:v>108</c:v>
                </c:pt>
                <c:pt idx="55">
                  <c:v>108.2</c:v>
                </c:pt>
                <c:pt idx="56">
                  <c:v>108.5</c:v>
                </c:pt>
                <c:pt idx="57">
                  <c:v>108.5</c:v>
                </c:pt>
                <c:pt idx="58">
                  <c:v>108.8</c:v>
                </c:pt>
                <c:pt idx="59">
                  <c:v>108.5</c:v>
                </c:pt>
                <c:pt idx="60">
                  <c:v>114</c:v>
                </c:pt>
                <c:pt idx="61">
                  <c:v>109.7</c:v>
                </c:pt>
                <c:pt idx="62">
                  <c:v>110.6</c:v>
                </c:pt>
                <c:pt idx="63">
                  <c:v>110.5</c:v>
                </c:pt>
                <c:pt idx="64">
                  <c:v>109.9</c:v>
                </c:pt>
                <c:pt idx="65">
                  <c:v>109.1</c:v>
                </c:pt>
                <c:pt idx="66">
                  <c:v>109.6</c:v>
                </c:pt>
                <c:pt idx="67">
                  <c:v>109.8</c:v>
                </c:pt>
                <c:pt idx="68">
                  <c:v>109.5</c:v>
                </c:pt>
                <c:pt idx="69">
                  <c:v>109.1</c:v>
                </c:pt>
                <c:pt idx="70">
                  <c:v>108.7</c:v>
                </c:pt>
                <c:pt idx="71">
                  <c:v>108.6</c:v>
                </c:pt>
                <c:pt idx="72">
                  <c:v>109.3</c:v>
                </c:pt>
                <c:pt idx="73">
                  <c:v>111.3</c:v>
                </c:pt>
                <c:pt idx="74">
                  <c:v>109.6</c:v>
                </c:pt>
                <c:pt idx="75">
                  <c:v>109.1</c:v>
                </c:pt>
                <c:pt idx="76">
                  <c:v>109.2</c:v>
                </c:pt>
                <c:pt idx="77">
                  <c:v>109.1</c:v>
                </c:pt>
                <c:pt idx="78">
                  <c:v>109.3</c:v>
                </c:pt>
                <c:pt idx="79">
                  <c:v>109.3</c:v>
                </c:pt>
                <c:pt idx="80">
                  <c:v>109.3</c:v>
                </c:pt>
                <c:pt idx="81">
                  <c:v>109.1</c:v>
                </c:pt>
                <c:pt idx="82">
                  <c:v>108.8</c:v>
                </c:pt>
                <c:pt idx="83">
                  <c:v>108.3</c:v>
                </c:pt>
                <c:pt idx="84">
                  <c:v>109.1</c:v>
                </c:pt>
                <c:pt idx="85">
                  <c:v>109.2</c:v>
                </c:pt>
                <c:pt idx="86">
                  <c:v>109.5</c:v>
                </c:pt>
                <c:pt idx="87">
                  <c:v>110.2</c:v>
                </c:pt>
                <c:pt idx="88">
                  <c:v>110.2</c:v>
                </c:pt>
                <c:pt idx="89">
                  <c:v>110.7</c:v>
                </c:pt>
                <c:pt idx="90">
                  <c:v>110.2</c:v>
                </c:pt>
                <c:pt idx="91">
                  <c:v>109.8</c:v>
                </c:pt>
                <c:pt idx="92">
                  <c:v>109.4</c:v>
                </c:pt>
                <c:pt idx="93">
                  <c:v>109.1</c:v>
                </c:pt>
                <c:pt idx="94">
                  <c:v>109.2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62-4508-901A-6C843E823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96351120"/>
        <c:axId val="-59635057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IPPAP lait de chèvre - Base 100 = 2010</c:v>
                </c:tx>
                <c:spPr>
                  <a:ln w="28575" cap="rnd">
                    <a:solidFill>
                      <a:srgbClr val="3333FF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'cis prix natal base 2010'!$A$22:$B$117</c15:sqref>
                        </c15:formulaRef>
                      </c:ext>
                    </c:extLst>
                    <c:multiLvlStrCache>
                      <c:ptCount val="96"/>
                      <c:lvl>
                        <c:pt idx="0">
                          <c:v>janvier</c:v>
                        </c:pt>
                        <c:pt idx="1">
                          <c:v>février</c:v>
                        </c:pt>
                        <c:pt idx="2">
                          <c:v>mars</c:v>
                        </c:pt>
                        <c:pt idx="3">
                          <c:v>avril</c:v>
                        </c:pt>
                        <c:pt idx="4">
                          <c:v>mai</c:v>
                        </c:pt>
                        <c:pt idx="5">
                          <c:v>juin</c:v>
                        </c:pt>
                        <c:pt idx="6">
                          <c:v>juillet</c:v>
                        </c:pt>
                        <c:pt idx="7">
                          <c:v>août</c:v>
                        </c:pt>
                        <c:pt idx="8">
                          <c:v>septembre</c:v>
                        </c:pt>
                        <c:pt idx="9">
                          <c:v>octobre</c:v>
                        </c:pt>
                        <c:pt idx="10">
                          <c:v>novembre</c:v>
                        </c:pt>
                        <c:pt idx="11">
                          <c:v>décembre</c:v>
                        </c:pt>
                        <c:pt idx="12">
                          <c:v>janvier</c:v>
                        </c:pt>
                        <c:pt idx="13">
                          <c:v>février</c:v>
                        </c:pt>
                        <c:pt idx="14">
                          <c:v>mars</c:v>
                        </c:pt>
                        <c:pt idx="15">
                          <c:v>avril</c:v>
                        </c:pt>
                        <c:pt idx="16">
                          <c:v>mai</c:v>
                        </c:pt>
                        <c:pt idx="17">
                          <c:v>juin</c:v>
                        </c:pt>
                        <c:pt idx="18">
                          <c:v>juillet</c:v>
                        </c:pt>
                        <c:pt idx="19">
                          <c:v>août</c:v>
                        </c:pt>
                        <c:pt idx="20">
                          <c:v>septembre</c:v>
                        </c:pt>
                        <c:pt idx="21">
                          <c:v>octobre</c:v>
                        </c:pt>
                        <c:pt idx="22">
                          <c:v>novembre</c:v>
                        </c:pt>
                        <c:pt idx="23">
                          <c:v>décembre</c:v>
                        </c:pt>
                        <c:pt idx="24">
                          <c:v>janvier</c:v>
                        </c:pt>
                        <c:pt idx="25">
                          <c:v>février</c:v>
                        </c:pt>
                        <c:pt idx="26">
                          <c:v>mars</c:v>
                        </c:pt>
                        <c:pt idx="27">
                          <c:v>avril</c:v>
                        </c:pt>
                        <c:pt idx="28">
                          <c:v>mai</c:v>
                        </c:pt>
                        <c:pt idx="29">
                          <c:v>juin</c:v>
                        </c:pt>
                        <c:pt idx="30">
                          <c:v>juillet</c:v>
                        </c:pt>
                        <c:pt idx="31">
                          <c:v>août</c:v>
                        </c:pt>
                        <c:pt idx="32">
                          <c:v>septembre</c:v>
                        </c:pt>
                        <c:pt idx="33">
                          <c:v>octobre</c:v>
                        </c:pt>
                        <c:pt idx="34">
                          <c:v>novembre</c:v>
                        </c:pt>
                        <c:pt idx="35">
                          <c:v>décembre</c:v>
                        </c:pt>
                        <c:pt idx="36">
                          <c:v>janvier</c:v>
                        </c:pt>
                        <c:pt idx="37">
                          <c:v>février</c:v>
                        </c:pt>
                        <c:pt idx="38">
                          <c:v>mars</c:v>
                        </c:pt>
                        <c:pt idx="39">
                          <c:v>avril</c:v>
                        </c:pt>
                        <c:pt idx="40">
                          <c:v>mai</c:v>
                        </c:pt>
                        <c:pt idx="41">
                          <c:v>juin</c:v>
                        </c:pt>
                        <c:pt idx="42">
                          <c:v>juillet</c:v>
                        </c:pt>
                        <c:pt idx="43">
                          <c:v>août</c:v>
                        </c:pt>
                        <c:pt idx="44">
                          <c:v>septembre</c:v>
                        </c:pt>
                        <c:pt idx="45">
                          <c:v>octobre</c:v>
                        </c:pt>
                        <c:pt idx="46">
                          <c:v>novembre</c:v>
                        </c:pt>
                        <c:pt idx="47">
                          <c:v>décembre</c:v>
                        </c:pt>
                        <c:pt idx="48">
                          <c:v>janvier</c:v>
                        </c:pt>
                        <c:pt idx="49">
                          <c:v>février</c:v>
                        </c:pt>
                        <c:pt idx="50">
                          <c:v>mars</c:v>
                        </c:pt>
                        <c:pt idx="51">
                          <c:v>avril</c:v>
                        </c:pt>
                        <c:pt idx="52">
                          <c:v>mai</c:v>
                        </c:pt>
                        <c:pt idx="53">
                          <c:v>juin</c:v>
                        </c:pt>
                        <c:pt idx="54">
                          <c:v>juillet</c:v>
                        </c:pt>
                        <c:pt idx="55">
                          <c:v>août</c:v>
                        </c:pt>
                        <c:pt idx="56">
                          <c:v>septembre</c:v>
                        </c:pt>
                        <c:pt idx="57">
                          <c:v>octobre</c:v>
                        </c:pt>
                        <c:pt idx="58">
                          <c:v>novembre</c:v>
                        </c:pt>
                        <c:pt idx="59">
                          <c:v>décembre</c:v>
                        </c:pt>
                        <c:pt idx="60">
                          <c:v>janvier</c:v>
                        </c:pt>
                        <c:pt idx="61">
                          <c:v>février</c:v>
                        </c:pt>
                        <c:pt idx="62">
                          <c:v>mars</c:v>
                        </c:pt>
                        <c:pt idx="63">
                          <c:v>avril</c:v>
                        </c:pt>
                        <c:pt idx="64">
                          <c:v>mai</c:v>
                        </c:pt>
                        <c:pt idx="65">
                          <c:v>juin</c:v>
                        </c:pt>
                        <c:pt idx="66">
                          <c:v>juillet</c:v>
                        </c:pt>
                        <c:pt idx="67">
                          <c:v>août</c:v>
                        </c:pt>
                        <c:pt idx="68">
                          <c:v>septembre</c:v>
                        </c:pt>
                        <c:pt idx="69">
                          <c:v>octobre</c:v>
                        </c:pt>
                        <c:pt idx="70">
                          <c:v>novembre</c:v>
                        </c:pt>
                        <c:pt idx="71">
                          <c:v>décembre</c:v>
                        </c:pt>
                        <c:pt idx="72">
                          <c:v>janvier</c:v>
                        </c:pt>
                        <c:pt idx="73">
                          <c:v>février</c:v>
                        </c:pt>
                        <c:pt idx="74">
                          <c:v>mars</c:v>
                        </c:pt>
                        <c:pt idx="75">
                          <c:v>avril</c:v>
                        </c:pt>
                        <c:pt idx="76">
                          <c:v>mai</c:v>
                        </c:pt>
                        <c:pt idx="77">
                          <c:v>juin</c:v>
                        </c:pt>
                        <c:pt idx="78">
                          <c:v>juillet</c:v>
                        </c:pt>
                        <c:pt idx="79">
                          <c:v>août</c:v>
                        </c:pt>
                        <c:pt idx="80">
                          <c:v>septembre</c:v>
                        </c:pt>
                        <c:pt idx="81">
                          <c:v>octobre</c:v>
                        </c:pt>
                        <c:pt idx="82">
                          <c:v>novembre</c:v>
                        </c:pt>
                        <c:pt idx="83">
                          <c:v>décembre</c:v>
                        </c:pt>
                        <c:pt idx="84">
                          <c:v>janvier</c:v>
                        </c:pt>
                        <c:pt idx="85">
                          <c:v>février</c:v>
                        </c:pt>
                        <c:pt idx="86">
                          <c:v>mars</c:v>
                        </c:pt>
                        <c:pt idx="87">
                          <c:v>avril</c:v>
                        </c:pt>
                        <c:pt idx="88">
                          <c:v>mai</c:v>
                        </c:pt>
                        <c:pt idx="89">
                          <c:v>juin</c:v>
                        </c:pt>
                        <c:pt idx="90">
                          <c:v>juillet</c:v>
                        </c:pt>
                        <c:pt idx="91">
                          <c:v>août</c:v>
                        </c:pt>
                        <c:pt idx="92">
                          <c:v>septembre</c:v>
                        </c:pt>
                        <c:pt idx="93">
                          <c:v>octobre</c:v>
                        </c:pt>
                        <c:pt idx="94">
                          <c:v>novembre</c:v>
                        </c:pt>
                        <c:pt idx="95">
                          <c:v>décembre</c:v>
                        </c:pt>
                      </c:lvl>
                      <c:lvl>
                        <c:pt idx="0">
                          <c:v>2010</c:v>
                        </c:pt>
                        <c:pt idx="12">
                          <c:v>2011</c:v>
                        </c:pt>
                        <c:pt idx="24">
                          <c:v>2012</c:v>
                        </c:pt>
                        <c:pt idx="36">
                          <c:v>2013</c:v>
                        </c:pt>
                        <c:pt idx="48">
                          <c:v>2014</c:v>
                        </c:pt>
                        <c:pt idx="60">
                          <c:v>2015</c:v>
                        </c:pt>
                        <c:pt idx="72">
                          <c:v>2016</c:v>
                        </c:pt>
                        <c:pt idx="84">
                          <c:v>2017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'cis prix natal base 2010'!$D$22:$D$116</c15:sqref>
                        </c15:formulaRef>
                      </c:ext>
                    </c:extLst>
                    <c:numCache>
                      <c:formatCode>General</c:formatCode>
                      <c:ptCount val="95"/>
                      <c:pt idx="0">
                        <c:v>106.7</c:v>
                      </c:pt>
                      <c:pt idx="1">
                        <c:v>101.8</c:v>
                      </c:pt>
                      <c:pt idx="2">
                        <c:v>97.4</c:v>
                      </c:pt>
                      <c:pt idx="3">
                        <c:v>89.8</c:v>
                      </c:pt>
                      <c:pt idx="4">
                        <c:v>89.2</c:v>
                      </c:pt>
                      <c:pt idx="5">
                        <c:v>88.7</c:v>
                      </c:pt>
                      <c:pt idx="6">
                        <c:v>94.5</c:v>
                      </c:pt>
                      <c:pt idx="7">
                        <c:v>98.5</c:v>
                      </c:pt>
                      <c:pt idx="8">
                        <c:v>103.3</c:v>
                      </c:pt>
                      <c:pt idx="9">
                        <c:v>109.7</c:v>
                      </c:pt>
                      <c:pt idx="10">
                        <c:v>110.4</c:v>
                      </c:pt>
                      <c:pt idx="11">
                        <c:v>110</c:v>
                      </c:pt>
                      <c:pt idx="12">
                        <c:v>100.5</c:v>
                      </c:pt>
                      <c:pt idx="13">
                        <c:v>95.2</c:v>
                      </c:pt>
                      <c:pt idx="14">
                        <c:v>91</c:v>
                      </c:pt>
                      <c:pt idx="15">
                        <c:v>87.2</c:v>
                      </c:pt>
                      <c:pt idx="16">
                        <c:v>86.8</c:v>
                      </c:pt>
                      <c:pt idx="17">
                        <c:v>86.8</c:v>
                      </c:pt>
                      <c:pt idx="18">
                        <c:v>92.7</c:v>
                      </c:pt>
                      <c:pt idx="19">
                        <c:v>96.5</c:v>
                      </c:pt>
                      <c:pt idx="20">
                        <c:v>101.8</c:v>
                      </c:pt>
                      <c:pt idx="21">
                        <c:v>108.4</c:v>
                      </c:pt>
                      <c:pt idx="22">
                        <c:v>109.7</c:v>
                      </c:pt>
                      <c:pt idx="23">
                        <c:v>109.1</c:v>
                      </c:pt>
                      <c:pt idx="24">
                        <c:v>100.5</c:v>
                      </c:pt>
                      <c:pt idx="25">
                        <c:v>95.1</c:v>
                      </c:pt>
                      <c:pt idx="26">
                        <c:v>91</c:v>
                      </c:pt>
                      <c:pt idx="27">
                        <c:v>87</c:v>
                      </c:pt>
                      <c:pt idx="28">
                        <c:v>86.7</c:v>
                      </c:pt>
                      <c:pt idx="29">
                        <c:v>86.8</c:v>
                      </c:pt>
                      <c:pt idx="30">
                        <c:v>92.5</c:v>
                      </c:pt>
                      <c:pt idx="31">
                        <c:v>96.2</c:v>
                      </c:pt>
                      <c:pt idx="32">
                        <c:v>101.4</c:v>
                      </c:pt>
                      <c:pt idx="33">
                        <c:v>109.1</c:v>
                      </c:pt>
                      <c:pt idx="34">
                        <c:v>110.4</c:v>
                      </c:pt>
                      <c:pt idx="35">
                        <c:v>109.8</c:v>
                      </c:pt>
                      <c:pt idx="36">
                        <c:v>107.2</c:v>
                      </c:pt>
                      <c:pt idx="37">
                        <c:v>102</c:v>
                      </c:pt>
                      <c:pt idx="38">
                        <c:v>96.6</c:v>
                      </c:pt>
                      <c:pt idx="39">
                        <c:v>93.7</c:v>
                      </c:pt>
                      <c:pt idx="40">
                        <c:v>94.4</c:v>
                      </c:pt>
                      <c:pt idx="41">
                        <c:v>94.5</c:v>
                      </c:pt>
                      <c:pt idx="42">
                        <c:v>104.8</c:v>
                      </c:pt>
                      <c:pt idx="43">
                        <c:v>108.3</c:v>
                      </c:pt>
                      <c:pt idx="44">
                        <c:v>115.1</c:v>
                      </c:pt>
                      <c:pt idx="45">
                        <c:v>121.7</c:v>
                      </c:pt>
                      <c:pt idx="46">
                        <c:v>122.6</c:v>
                      </c:pt>
                      <c:pt idx="47">
                        <c:v>122</c:v>
                      </c:pt>
                      <c:pt idx="48">
                        <c:v>117</c:v>
                      </c:pt>
                      <c:pt idx="49">
                        <c:v>109.7</c:v>
                      </c:pt>
                      <c:pt idx="50">
                        <c:v>103.8</c:v>
                      </c:pt>
                      <c:pt idx="51">
                        <c:v>99.4</c:v>
                      </c:pt>
                      <c:pt idx="52">
                        <c:v>99.4</c:v>
                      </c:pt>
                      <c:pt idx="53">
                        <c:v>99.6</c:v>
                      </c:pt>
                      <c:pt idx="54">
                        <c:v>107.8</c:v>
                      </c:pt>
                      <c:pt idx="55">
                        <c:v>111.6</c:v>
                      </c:pt>
                      <c:pt idx="56">
                        <c:v>117.7</c:v>
                      </c:pt>
                      <c:pt idx="57">
                        <c:v>125</c:v>
                      </c:pt>
                      <c:pt idx="58">
                        <c:v>125.9</c:v>
                      </c:pt>
                      <c:pt idx="59">
                        <c:v>123.6</c:v>
                      </c:pt>
                      <c:pt idx="60">
                        <c:v>119.3</c:v>
                      </c:pt>
                      <c:pt idx="61">
                        <c:v>111.1</c:v>
                      </c:pt>
                      <c:pt idx="62">
                        <c:v>105</c:v>
                      </c:pt>
                      <c:pt idx="63">
                        <c:v>100.6</c:v>
                      </c:pt>
                      <c:pt idx="64">
                        <c:v>100.6</c:v>
                      </c:pt>
                      <c:pt idx="65">
                        <c:v>100.8</c:v>
                      </c:pt>
                      <c:pt idx="66">
                        <c:v>108.5</c:v>
                      </c:pt>
                      <c:pt idx="67">
                        <c:v>112.5</c:v>
                      </c:pt>
                      <c:pt idx="68">
                        <c:v>118.9</c:v>
                      </c:pt>
                      <c:pt idx="69">
                        <c:v>125.2</c:v>
                      </c:pt>
                      <c:pt idx="70">
                        <c:v>126</c:v>
                      </c:pt>
                      <c:pt idx="71">
                        <c:v>125.2</c:v>
                      </c:pt>
                      <c:pt idx="72">
                        <c:v>120.1</c:v>
                      </c:pt>
                      <c:pt idx="73">
                        <c:v>111.9</c:v>
                      </c:pt>
                      <c:pt idx="74">
                        <c:v>105.9</c:v>
                      </c:pt>
                      <c:pt idx="75">
                        <c:v>101.5</c:v>
                      </c:pt>
                      <c:pt idx="76">
                        <c:v>101.5</c:v>
                      </c:pt>
                      <c:pt idx="77">
                        <c:v>101.7</c:v>
                      </c:pt>
                      <c:pt idx="78">
                        <c:v>109.7</c:v>
                      </c:pt>
                      <c:pt idx="79">
                        <c:v>113.7</c:v>
                      </c:pt>
                      <c:pt idx="80">
                        <c:v>120</c:v>
                      </c:pt>
                      <c:pt idx="81">
                        <c:v>125.9</c:v>
                      </c:pt>
                      <c:pt idx="82">
                        <c:v>126.7</c:v>
                      </c:pt>
                      <c:pt idx="83">
                        <c:v>126</c:v>
                      </c:pt>
                      <c:pt idx="84" formatCode="0.0">
                        <c:v>121.2</c:v>
                      </c:pt>
                      <c:pt idx="85" formatCode="0.0">
                        <c:v>113</c:v>
                      </c:pt>
                      <c:pt idx="86" formatCode="0.0">
                        <c:v>108.5</c:v>
                      </c:pt>
                      <c:pt idx="87" formatCode="0.0">
                        <c:v>103.2</c:v>
                      </c:pt>
                      <c:pt idx="88" formatCode="0.0">
                        <c:v>103.1</c:v>
                      </c:pt>
                      <c:pt idx="89" formatCode="0.0">
                        <c:v>103.2</c:v>
                      </c:pt>
                      <c:pt idx="90" formatCode="0.0">
                        <c:v>111.9</c:v>
                      </c:pt>
                      <c:pt idx="91" formatCode="0.0">
                        <c:v>116.3</c:v>
                      </c:pt>
                      <c:pt idx="92" formatCode="0.0">
                        <c:v>128.80000000000001</c:v>
                      </c:pt>
                      <c:pt idx="93" formatCode="0.0">
                        <c:v>137</c:v>
                      </c:pt>
                      <c:pt idx="94">
                        <c:v>137.80000000000001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2D62-4508-901A-6C843E82387A}"/>
                  </c:ext>
                </c:extLst>
              </c15:ser>
            </c15:filteredLineSeries>
          </c:ext>
        </c:extLst>
      </c:lineChart>
      <c:catAx>
        <c:axId val="-59635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96350576"/>
        <c:crosses val="autoZero"/>
        <c:auto val="1"/>
        <c:lblAlgn val="ctr"/>
        <c:lblOffset val="100"/>
        <c:noMultiLvlLbl val="0"/>
      </c:catAx>
      <c:valAx>
        <c:axId val="-596350576"/>
        <c:scaling>
          <c:orientation val="minMax"/>
          <c:max val="12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9635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 b="1"/>
              <a:t>Evolution des valeurs moyennes des résultats d'analyses cellules</a:t>
            </a:r>
          </a:p>
          <a:p>
            <a:pPr>
              <a:defRPr sz="1200" b="1"/>
            </a:pPr>
            <a:r>
              <a:rPr lang="fr-FR" sz="1200" b="1"/>
              <a:t>sur lait de tank en Rhône-Alpes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175285106905497"/>
          <c:y val="0.14897930049964311"/>
          <c:w val="0.8687539715430308"/>
          <c:h val="0.696248236636373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'cell result jour'!$A$24:$A$25</c:f>
              <c:strCache>
                <c:ptCount val="1"/>
                <c:pt idx="0">
                  <c:v>Total 
5 depts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35-4DC7-AAE5-9D053F4FD7A1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35-4DC7-AAE5-9D053F4FD7A1}"/>
              </c:ext>
            </c:extLst>
          </c:dPt>
          <c:dPt>
            <c:idx val="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935-4DC7-AAE5-9D053F4FD7A1}"/>
              </c:ext>
            </c:extLst>
          </c:dPt>
          <c:dPt>
            <c:idx val="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35-4DC7-AAE5-9D053F4FD7A1}"/>
              </c:ext>
            </c:extLst>
          </c:dPt>
          <c:dPt>
            <c:idx val="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935-4DC7-AAE5-9D053F4FD7A1}"/>
              </c:ext>
            </c:extLst>
          </c:dPt>
          <c:dPt>
            <c:idx val="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935-4DC7-AAE5-9D053F4FD7A1}"/>
              </c:ext>
            </c:extLst>
          </c:dPt>
          <c:dPt>
            <c:idx val="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935-4DC7-AAE5-9D053F4FD7A1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935-4DC7-AAE5-9D053F4FD7A1}"/>
              </c:ext>
            </c:extLst>
          </c:dPt>
          <c:dPt>
            <c:idx val="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935-4DC7-AAE5-9D053F4FD7A1}"/>
              </c:ext>
            </c:extLst>
          </c:dPt>
          <c:trendline>
            <c:spPr>
              <a:ln w="19050" cap="rnd">
                <a:solidFill>
                  <a:srgbClr val="8181FF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'cell result jour'!$C$13:$L$13</c:f>
              <c:numCache>
                <c:formatCode>General</c:formatCod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numCache>
            </c:numRef>
          </c:cat>
          <c:val>
            <c:numRef>
              <c:f>'cell result jour'!$C$24:$L$24</c:f>
              <c:numCache>
                <c:formatCode>#,##0.00</c:formatCode>
                <c:ptCount val="10"/>
                <c:pt idx="0">
                  <c:v>1864.4054339386087</c:v>
                </c:pt>
                <c:pt idx="1">
                  <c:v>1893.3775516009184</c:v>
                </c:pt>
                <c:pt idx="2">
                  <c:v>1967.5650946553094</c:v>
                </c:pt>
                <c:pt idx="3">
                  <c:v>2077.7332842203941</c:v>
                </c:pt>
                <c:pt idx="4">
                  <c:v>2239.0895293981157</c:v>
                </c:pt>
                <c:pt idx="5">
                  <c:v>2273.2537734824609</c:v>
                </c:pt>
                <c:pt idx="6">
                  <c:v>2227.9849251867854</c:v>
                </c:pt>
                <c:pt idx="7">
                  <c:v>2294.4571115952799</c:v>
                </c:pt>
                <c:pt idx="8">
                  <c:v>2232.3342784020833</c:v>
                </c:pt>
                <c:pt idx="9">
                  <c:v>2458.0533149964376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935-4DC7-AAE5-9D053F4FD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8097359"/>
        <c:axId val="808082383"/>
      </c:barChart>
      <c:catAx>
        <c:axId val="808097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8082383"/>
        <c:crosses val="autoZero"/>
        <c:auto val="1"/>
        <c:lblAlgn val="ctr"/>
        <c:lblOffset val="100"/>
        <c:noMultiLvlLbl val="0"/>
      </c:catAx>
      <c:valAx>
        <c:axId val="808082383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en 1000ers de cellules par ml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80973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26</xdr:row>
      <xdr:rowOff>85725</xdr:rowOff>
    </xdr:from>
    <xdr:to>
      <xdr:col>10</xdr:col>
      <xdr:colOff>628649</xdr:colOff>
      <xdr:row>48</xdr:row>
      <xdr:rowOff>76201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0</xdr:row>
      <xdr:rowOff>161924</xdr:rowOff>
    </xdr:from>
    <xdr:to>
      <xdr:col>10</xdr:col>
      <xdr:colOff>414300</xdr:colOff>
      <xdr:row>25</xdr:row>
      <xdr:rowOff>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49</xdr:row>
      <xdr:rowOff>38098</xdr:rowOff>
    </xdr:from>
    <xdr:to>
      <xdr:col>10</xdr:col>
      <xdr:colOff>647700</xdr:colOff>
      <xdr:row>77</xdr:row>
      <xdr:rowOff>57149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8</xdr:col>
      <xdr:colOff>38100</xdr:colOff>
      <xdr:row>101</xdr:row>
      <xdr:rowOff>161926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657225</xdr:colOff>
      <xdr:row>135</xdr:row>
      <xdr:rowOff>142875</xdr:rowOff>
    </xdr:from>
    <xdr:to>
      <xdr:col>10</xdr:col>
      <xdr:colOff>657225</xdr:colOff>
      <xdr:row>150</xdr:row>
      <xdr:rowOff>28575</xdr:rowOff>
    </xdr:to>
    <xdr:graphicFrame macro="">
      <xdr:nvGraphicFramePr>
        <xdr:cNvPr id="6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638175</xdr:colOff>
      <xdr:row>0</xdr:row>
      <xdr:rowOff>104776</xdr:rowOff>
    </xdr:from>
    <xdr:to>
      <xdr:col>21</xdr:col>
      <xdr:colOff>176175</xdr:colOff>
      <xdr:row>26</xdr:row>
      <xdr:rowOff>28576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161925</xdr:rowOff>
    </xdr:from>
    <xdr:to>
      <xdr:col>7</xdr:col>
      <xdr:colOff>352425</xdr:colOff>
      <xdr:row>18</xdr:row>
      <xdr:rowOff>130175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35"/>
  <sheetViews>
    <sheetView topLeftCell="A99" workbookViewId="0">
      <selection activeCell="E122" sqref="E122"/>
    </sheetView>
  </sheetViews>
  <sheetFormatPr baseColWidth="10" defaultRowHeight="15" x14ac:dyDescent="0.25"/>
  <cols>
    <col min="1" max="1" width="5.5703125" customWidth="1"/>
    <col min="11" max="12" width="11.42578125" style="10"/>
  </cols>
  <sheetData>
    <row r="1" spans="1:15" s="10" customFormat="1" ht="18.75" x14ac:dyDescent="0.3">
      <c r="A1" s="5" t="s">
        <v>15</v>
      </c>
      <c r="B1" s="5"/>
    </row>
    <row r="2" spans="1:15" s="10" customFormat="1" x14ac:dyDescent="0.25">
      <c r="A2" s="3" t="s">
        <v>46</v>
      </c>
      <c r="B2" s="47"/>
      <c r="C2" s="26"/>
      <c r="D2" s="26"/>
      <c r="E2" s="26"/>
      <c r="F2" s="26"/>
      <c r="G2" s="26"/>
      <c r="H2" s="26"/>
      <c r="I2" s="26"/>
      <c r="J2" s="26"/>
      <c r="K2" s="26"/>
    </row>
    <row r="3" spans="1:15" s="10" customFormat="1" x14ac:dyDescent="0.25">
      <c r="A3" s="3" t="s">
        <v>29</v>
      </c>
      <c r="B3" s="47"/>
      <c r="C3" s="26"/>
      <c r="D3" s="26"/>
      <c r="E3" s="26"/>
      <c r="F3" s="26"/>
      <c r="G3" s="26"/>
      <c r="H3" s="26"/>
      <c r="I3" s="26"/>
      <c r="J3" s="26"/>
      <c r="K3" s="26"/>
    </row>
    <row r="4" spans="1:15" s="10" customFormat="1" x14ac:dyDescent="0.25">
      <c r="A4" s="4" t="s">
        <v>22</v>
      </c>
      <c r="B4" s="4"/>
    </row>
    <row r="5" spans="1:15" s="10" customFormat="1" x14ac:dyDescent="0.25">
      <c r="A5" s="4"/>
      <c r="B5" s="4"/>
    </row>
    <row r="6" spans="1:15" s="10" customFormat="1" x14ac:dyDescent="0.25">
      <c r="A6" s="6" t="s">
        <v>25</v>
      </c>
      <c r="B6" s="4"/>
    </row>
    <row r="7" spans="1:15" s="10" customFormat="1" x14ac:dyDescent="0.25">
      <c r="A7" s="6" t="s">
        <v>27</v>
      </c>
      <c r="B7" s="4"/>
    </row>
    <row r="8" spans="1:15" s="10" customFormat="1" x14ac:dyDescent="0.25">
      <c r="A8" s="6" t="s">
        <v>26</v>
      </c>
      <c r="B8" s="4"/>
    </row>
    <row r="10" spans="1:15" s="10" customFormat="1" x14ac:dyDescent="0.25">
      <c r="A10" s="25" t="s">
        <v>28</v>
      </c>
      <c r="B10" s="48"/>
      <c r="C10" s="48"/>
      <c r="D10" s="48"/>
      <c r="E10" s="48"/>
      <c r="F10" s="48"/>
      <c r="G10" s="48"/>
      <c r="H10" s="48"/>
      <c r="I10" s="48"/>
      <c r="J10" s="25"/>
    </row>
    <row r="11" spans="1:15" s="10" customFormat="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</row>
    <row r="12" spans="1:15" s="10" customFormat="1" x14ac:dyDescent="0.25">
      <c r="A12" s="73" t="s">
        <v>12</v>
      </c>
      <c r="B12" s="73"/>
      <c r="C12" s="74">
        <v>43132</v>
      </c>
      <c r="D12" s="26"/>
      <c r="E12" s="26"/>
      <c r="F12" s="26"/>
      <c r="G12" s="26"/>
      <c r="H12" s="26"/>
      <c r="I12" s="26"/>
      <c r="J12" s="26"/>
    </row>
    <row r="13" spans="1:15" s="10" customFormat="1" x14ac:dyDescent="0.25">
      <c r="A13" s="26"/>
      <c r="B13" s="26"/>
      <c r="C13" s="26"/>
      <c r="D13" s="26"/>
      <c r="E13" s="26"/>
      <c r="F13" s="26"/>
    </row>
    <row r="14" spans="1:15" s="10" customFormat="1" ht="45.75" customHeight="1" x14ac:dyDescent="0.25">
      <c r="D14" s="143" t="s">
        <v>17</v>
      </c>
      <c r="E14" s="144"/>
      <c r="F14" s="144"/>
      <c r="G14" s="144"/>
      <c r="H14" s="145"/>
    </row>
    <row r="15" spans="1:15" s="10" customFormat="1" ht="120.75" x14ac:dyDescent="0.25">
      <c r="C15" s="71" t="s">
        <v>21</v>
      </c>
      <c r="D15" s="14" t="s">
        <v>16</v>
      </c>
      <c r="E15" s="14" t="s">
        <v>18</v>
      </c>
      <c r="F15" s="30" t="s">
        <v>23</v>
      </c>
      <c r="G15" s="30" t="s">
        <v>24</v>
      </c>
      <c r="H15" s="31" t="s">
        <v>19</v>
      </c>
      <c r="J15" s="84" t="s">
        <v>20</v>
      </c>
      <c r="K15" s="24" t="s">
        <v>23</v>
      </c>
      <c r="L15" s="24" t="s">
        <v>24</v>
      </c>
      <c r="M15" s="24" t="s">
        <v>19</v>
      </c>
      <c r="O15" s="85" t="s">
        <v>20</v>
      </c>
    </row>
    <row r="16" spans="1:15" s="10" customFormat="1" x14ac:dyDescent="0.25">
      <c r="C16" s="41"/>
      <c r="D16" s="14"/>
      <c r="E16" s="18" t="e">
        <f>AVERAGE(D23:D34)</f>
        <v>#REF!</v>
      </c>
      <c r="F16" s="32"/>
      <c r="G16" s="33"/>
      <c r="H16" s="33"/>
      <c r="J16" s="44" t="e">
        <f>AVERAGE(H23:H34)</f>
        <v>#REF!</v>
      </c>
      <c r="K16" s="17"/>
      <c r="L16" s="17"/>
      <c r="O16" s="17" t="e">
        <f>AVERAGE(M23:M34)</f>
        <v>#REF!</v>
      </c>
    </row>
    <row r="17" spans="1:15" s="10" customFormat="1" ht="20.100000000000001" customHeight="1" x14ac:dyDescent="0.25">
      <c r="A17" s="146">
        <v>2009</v>
      </c>
      <c r="B17" s="13" t="s">
        <v>6</v>
      </c>
      <c r="C17" s="41"/>
      <c r="D17" s="22">
        <v>529.34592888270231</v>
      </c>
      <c r="E17" s="18"/>
      <c r="F17" s="32"/>
      <c r="G17" s="33"/>
      <c r="H17" s="33"/>
      <c r="J17" s="44"/>
      <c r="K17" s="17"/>
      <c r="L17" s="17"/>
    </row>
    <row r="18" spans="1:15" s="10" customFormat="1" ht="20.100000000000001" customHeight="1" x14ac:dyDescent="0.25">
      <c r="A18" s="146"/>
      <c r="B18" s="13" t="s">
        <v>7</v>
      </c>
      <c r="C18" s="41"/>
      <c r="D18" s="22">
        <v>569.56446102214738</v>
      </c>
      <c r="E18" s="18"/>
      <c r="F18" s="32"/>
      <c r="G18" s="33"/>
      <c r="H18" s="33"/>
      <c r="J18" s="44"/>
      <c r="K18" s="17"/>
      <c r="L18" s="17"/>
    </row>
    <row r="19" spans="1:15" s="10" customFormat="1" ht="20.100000000000001" customHeight="1" x14ac:dyDescent="0.25">
      <c r="A19" s="146"/>
      <c r="B19" s="13" t="s">
        <v>8</v>
      </c>
      <c r="C19" s="41"/>
      <c r="D19" s="22">
        <v>645.0735618502755</v>
      </c>
      <c r="E19" s="18"/>
      <c r="F19" s="32"/>
      <c r="G19" s="33"/>
      <c r="H19" s="33"/>
      <c r="J19" s="44"/>
      <c r="K19" s="17"/>
      <c r="L19" s="17"/>
    </row>
    <row r="20" spans="1:15" s="10" customFormat="1" ht="20.100000000000001" customHeight="1" x14ac:dyDescent="0.25">
      <c r="A20" s="146"/>
      <c r="B20" s="13" t="s">
        <v>9</v>
      </c>
      <c r="C20" s="41"/>
      <c r="D20" s="22">
        <v>792.08860564300869</v>
      </c>
      <c r="E20" s="18"/>
      <c r="F20" s="32"/>
      <c r="G20" s="33"/>
      <c r="H20" s="33"/>
      <c r="J20" s="44"/>
      <c r="K20" s="17"/>
      <c r="L20" s="17"/>
    </row>
    <row r="21" spans="1:15" s="10" customFormat="1" ht="20.100000000000001" customHeight="1" x14ac:dyDescent="0.25">
      <c r="A21" s="146"/>
      <c r="B21" s="13" t="s">
        <v>10</v>
      </c>
      <c r="C21" s="41"/>
      <c r="D21" s="22">
        <v>814.27612310116137</v>
      </c>
      <c r="E21" s="18"/>
      <c r="F21" s="32"/>
      <c r="G21" s="33"/>
      <c r="H21" s="33"/>
      <c r="J21" s="44"/>
      <c r="K21" s="17"/>
      <c r="L21" s="17"/>
    </row>
    <row r="22" spans="1:15" s="10" customFormat="1" ht="20.100000000000001" customHeight="1" x14ac:dyDescent="0.25">
      <c r="A22" s="147"/>
      <c r="B22" s="13" t="s">
        <v>11</v>
      </c>
      <c r="C22" s="41"/>
      <c r="D22" s="22">
        <v>819.1825032682998</v>
      </c>
      <c r="E22" s="18"/>
      <c r="F22" s="32"/>
      <c r="G22" s="33"/>
      <c r="H22" s="33"/>
      <c r="J22" s="44"/>
      <c r="K22" s="17"/>
      <c r="L22" s="17"/>
    </row>
    <row r="23" spans="1:15" s="12" customFormat="1" ht="20.100000000000001" customHeight="1" x14ac:dyDescent="0.25">
      <c r="A23" s="142">
        <v>2010</v>
      </c>
      <c r="B23" s="13" t="s">
        <v>0</v>
      </c>
      <c r="C23" s="42">
        <v>97.1</v>
      </c>
      <c r="D23" s="15" t="e">
        <f>#REF!</f>
        <v>#REF!</v>
      </c>
      <c r="E23" s="16" t="e">
        <f>(D23/$E$16)*100</f>
        <v>#REF!</v>
      </c>
      <c r="F23" s="34"/>
      <c r="G23" s="35"/>
      <c r="H23" s="36" t="e">
        <f t="shared" ref="H23:H28" si="0">AVERAGE($H$29:$H$34)*I35/100</f>
        <v>#REF!</v>
      </c>
      <c r="J23" s="45" t="e">
        <f>(H23/$J$16)*100</f>
        <v>#REF!</v>
      </c>
      <c r="K23" s="27" t="e">
        <f>AVERAGE(D17:D28)</f>
        <v>#REF!</v>
      </c>
      <c r="L23" s="27" t="e">
        <f t="shared" ref="L23:L29" si="1">AVERAGE(D18:D29)</f>
        <v>#REF!</v>
      </c>
      <c r="M23" s="28" t="e">
        <f t="shared" ref="M23:M29" si="2">AVERAGE(K23:L23)</f>
        <v>#REF!</v>
      </c>
      <c r="N23" s="29" t="e">
        <f t="shared" ref="N23:N28" si="3">(M23-H23)/H23</f>
        <v>#REF!</v>
      </c>
      <c r="O23" s="40" t="e">
        <f>(M23/$O$16)*100</f>
        <v>#REF!</v>
      </c>
    </row>
    <row r="24" spans="1:15" s="12" customFormat="1" ht="20.100000000000001" customHeight="1" x14ac:dyDescent="0.25">
      <c r="A24" s="142"/>
      <c r="B24" s="13" t="s">
        <v>1</v>
      </c>
      <c r="C24" s="42">
        <v>97.2</v>
      </c>
      <c r="D24" s="15" t="e">
        <f>#REF!</f>
        <v>#REF!</v>
      </c>
      <c r="E24" s="16" t="e">
        <f t="shared" ref="E24:E87" si="4">(D24/$E$16)*100</f>
        <v>#REF!</v>
      </c>
      <c r="F24" s="37"/>
      <c r="G24" s="35"/>
      <c r="H24" s="36" t="e">
        <f t="shared" si="0"/>
        <v>#REF!</v>
      </c>
      <c r="J24" s="45" t="e">
        <f t="shared" ref="J24:J83" si="5">(H24/$J$16)*100</f>
        <v>#REF!</v>
      </c>
      <c r="K24" s="27" t="e">
        <f t="shared" ref="K24:K90" si="6">AVERAGE(D18:D29)</f>
        <v>#REF!</v>
      </c>
      <c r="L24" s="27" t="e">
        <f t="shared" si="1"/>
        <v>#REF!</v>
      </c>
      <c r="M24" s="28" t="e">
        <f t="shared" si="2"/>
        <v>#REF!</v>
      </c>
      <c r="N24" s="29" t="e">
        <f t="shared" si="3"/>
        <v>#REF!</v>
      </c>
      <c r="O24" s="40" t="e">
        <f t="shared" ref="O24:O88" si="7">(M24/$O$16)*100</f>
        <v>#REF!</v>
      </c>
    </row>
    <row r="25" spans="1:15" s="12" customFormat="1" ht="20.100000000000001" customHeight="1" x14ac:dyDescent="0.25">
      <c r="A25" s="142"/>
      <c r="B25" s="13" t="s">
        <v>2</v>
      </c>
      <c r="C25" s="42">
        <v>97.6</v>
      </c>
      <c r="D25" s="15" t="e">
        <f>#REF!</f>
        <v>#REF!</v>
      </c>
      <c r="E25" s="16" t="e">
        <f t="shared" si="4"/>
        <v>#REF!</v>
      </c>
      <c r="F25" s="37"/>
      <c r="G25" s="35"/>
      <c r="H25" s="36" t="e">
        <f t="shared" si="0"/>
        <v>#REF!</v>
      </c>
      <c r="J25" s="45" t="e">
        <f t="shared" si="5"/>
        <v>#REF!</v>
      </c>
      <c r="K25" s="27" t="e">
        <f t="shared" si="6"/>
        <v>#REF!</v>
      </c>
      <c r="L25" s="27" t="e">
        <f t="shared" si="1"/>
        <v>#REF!</v>
      </c>
      <c r="M25" s="28" t="e">
        <f t="shared" si="2"/>
        <v>#REF!</v>
      </c>
      <c r="N25" s="29" t="e">
        <f t="shared" si="3"/>
        <v>#REF!</v>
      </c>
      <c r="O25" s="40" t="e">
        <f t="shared" si="7"/>
        <v>#REF!</v>
      </c>
    </row>
    <row r="26" spans="1:15" s="12" customFormat="1" ht="20.100000000000001" customHeight="1" x14ac:dyDescent="0.25">
      <c r="A26" s="142"/>
      <c r="B26" s="13" t="s">
        <v>3</v>
      </c>
      <c r="C26" s="42">
        <v>98</v>
      </c>
      <c r="D26" s="15" t="e">
        <f>#REF!</f>
        <v>#REF!</v>
      </c>
      <c r="E26" s="16" t="e">
        <f t="shared" si="4"/>
        <v>#REF!</v>
      </c>
      <c r="F26" s="37"/>
      <c r="G26" s="35"/>
      <c r="H26" s="36" t="e">
        <f t="shared" si="0"/>
        <v>#REF!</v>
      </c>
      <c r="J26" s="45" t="e">
        <f t="shared" si="5"/>
        <v>#REF!</v>
      </c>
      <c r="K26" s="27" t="e">
        <f t="shared" si="6"/>
        <v>#REF!</v>
      </c>
      <c r="L26" s="27" t="e">
        <f t="shared" si="1"/>
        <v>#REF!</v>
      </c>
      <c r="M26" s="28" t="e">
        <f t="shared" si="2"/>
        <v>#REF!</v>
      </c>
      <c r="N26" s="29" t="e">
        <f t="shared" si="3"/>
        <v>#REF!</v>
      </c>
      <c r="O26" s="40" t="e">
        <f t="shared" si="7"/>
        <v>#REF!</v>
      </c>
    </row>
    <row r="27" spans="1:15" s="12" customFormat="1" ht="20.100000000000001" customHeight="1" x14ac:dyDescent="0.25">
      <c r="A27" s="142"/>
      <c r="B27" s="13" t="s">
        <v>4</v>
      </c>
      <c r="C27" s="42">
        <v>97.9</v>
      </c>
      <c r="D27" s="15" t="e">
        <f>#REF!</f>
        <v>#REF!</v>
      </c>
      <c r="E27" s="16" t="e">
        <f t="shared" si="4"/>
        <v>#REF!</v>
      </c>
      <c r="F27" s="37"/>
      <c r="G27" s="35"/>
      <c r="H27" s="36" t="e">
        <f t="shared" si="0"/>
        <v>#REF!</v>
      </c>
      <c r="J27" s="45" t="e">
        <f t="shared" si="5"/>
        <v>#REF!</v>
      </c>
      <c r="K27" s="27" t="e">
        <f t="shared" si="6"/>
        <v>#REF!</v>
      </c>
      <c r="L27" s="27" t="e">
        <f t="shared" si="1"/>
        <v>#REF!</v>
      </c>
      <c r="M27" s="28" t="e">
        <f t="shared" si="2"/>
        <v>#REF!</v>
      </c>
      <c r="N27" s="29" t="e">
        <f t="shared" si="3"/>
        <v>#REF!</v>
      </c>
      <c r="O27" s="40" t="e">
        <f t="shared" si="7"/>
        <v>#REF!</v>
      </c>
    </row>
    <row r="28" spans="1:15" s="12" customFormat="1" ht="20.100000000000001" customHeight="1" x14ac:dyDescent="0.25">
      <c r="A28" s="142"/>
      <c r="B28" s="13" t="s">
        <v>5</v>
      </c>
      <c r="C28" s="42">
        <v>98.3</v>
      </c>
      <c r="D28" s="15" t="e">
        <f>#REF!</f>
        <v>#REF!</v>
      </c>
      <c r="E28" s="16" t="e">
        <f t="shared" si="4"/>
        <v>#REF!</v>
      </c>
      <c r="F28" s="37"/>
      <c r="G28" s="35"/>
      <c r="H28" s="36" t="e">
        <f t="shared" si="0"/>
        <v>#REF!</v>
      </c>
      <c r="J28" s="45" t="e">
        <f t="shared" si="5"/>
        <v>#REF!</v>
      </c>
      <c r="K28" s="27" t="e">
        <f t="shared" si="6"/>
        <v>#REF!</v>
      </c>
      <c r="L28" s="27" t="e">
        <f t="shared" si="1"/>
        <v>#REF!</v>
      </c>
      <c r="M28" s="28" t="e">
        <f t="shared" si="2"/>
        <v>#REF!</v>
      </c>
      <c r="N28" s="29" t="e">
        <f t="shared" si="3"/>
        <v>#REF!</v>
      </c>
      <c r="O28" s="40" t="e">
        <f t="shared" si="7"/>
        <v>#REF!</v>
      </c>
    </row>
    <row r="29" spans="1:15" s="12" customFormat="1" ht="20.100000000000001" customHeight="1" x14ac:dyDescent="0.25">
      <c r="A29" s="142"/>
      <c r="B29" s="13" t="s">
        <v>6</v>
      </c>
      <c r="C29" s="42">
        <v>98.9</v>
      </c>
      <c r="D29" s="15" t="e">
        <f>#REF!</f>
        <v>#REF!</v>
      </c>
      <c r="E29" s="16" t="e">
        <f t="shared" si="4"/>
        <v>#REF!</v>
      </c>
      <c r="F29" s="38" t="e">
        <f>AVERAGE(D23:D34)</f>
        <v>#REF!</v>
      </c>
      <c r="G29" s="39" t="e">
        <f>AVERAGE(D24:D35)</f>
        <v>#REF!</v>
      </c>
      <c r="H29" s="39" t="e">
        <f>AVERAGE(F29:G29)</f>
        <v>#REF!</v>
      </c>
      <c r="J29" s="45" t="e">
        <f t="shared" si="5"/>
        <v>#REF!</v>
      </c>
      <c r="K29" s="19" t="e">
        <f t="shared" si="6"/>
        <v>#REF!</v>
      </c>
      <c r="L29" s="19" t="e">
        <f t="shared" si="1"/>
        <v>#REF!</v>
      </c>
      <c r="M29" s="19" t="e">
        <f t="shared" si="2"/>
        <v>#REF!</v>
      </c>
      <c r="O29" s="40" t="e">
        <f t="shared" si="7"/>
        <v>#REF!</v>
      </c>
    </row>
    <row r="30" spans="1:15" s="12" customFormat="1" ht="20.100000000000001" customHeight="1" x14ac:dyDescent="0.25">
      <c r="A30" s="142"/>
      <c r="B30" s="13" t="s">
        <v>7</v>
      </c>
      <c r="C30" s="42">
        <v>100.3</v>
      </c>
      <c r="D30" s="15" t="e">
        <f>#REF!</f>
        <v>#REF!</v>
      </c>
      <c r="E30" s="16" t="e">
        <f t="shared" si="4"/>
        <v>#REF!</v>
      </c>
      <c r="F30" s="38" t="e">
        <f t="shared" ref="F30:F83" si="8">AVERAGE(D24:D35)</f>
        <v>#REF!</v>
      </c>
      <c r="G30" s="39" t="e">
        <f t="shared" ref="G30:G83" si="9">AVERAGE(D25:D36)</f>
        <v>#REF!</v>
      </c>
      <c r="H30" s="39" t="e">
        <f t="shared" ref="H30:H83" si="10">AVERAGE(F30:G30)</f>
        <v>#REF!</v>
      </c>
      <c r="J30" s="45" t="e">
        <f t="shared" si="5"/>
        <v>#REF!</v>
      </c>
      <c r="K30" s="19" t="e">
        <f t="shared" si="6"/>
        <v>#REF!</v>
      </c>
      <c r="L30" s="19" t="e">
        <f t="shared" ref="L30:L92" si="11">AVERAGE(D25:D36)</f>
        <v>#REF!</v>
      </c>
      <c r="M30" s="19" t="e">
        <f t="shared" ref="M30:M92" si="12">AVERAGE(K30:L30)</f>
        <v>#REF!</v>
      </c>
      <c r="O30" s="40" t="e">
        <f t="shared" si="7"/>
        <v>#REF!</v>
      </c>
    </row>
    <row r="31" spans="1:15" s="12" customFormat="1" ht="20.100000000000001" customHeight="1" x14ac:dyDescent="0.25">
      <c r="A31" s="142"/>
      <c r="B31" s="13" t="s">
        <v>8</v>
      </c>
      <c r="C31" s="42">
        <v>102.2</v>
      </c>
      <c r="D31" s="15" t="e">
        <f>#REF!</f>
        <v>#REF!</v>
      </c>
      <c r="E31" s="16" t="e">
        <f t="shared" si="4"/>
        <v>#REF!</v>
      </c>
      <c r="F31" s="38" t="e">
        <f t="shared" si="8"/>
        <v>#REF!</v>
      </c>
      <c r="G31" s="39" t="e">
        <f t="shared" si="9"/>
        <v>#REF!</v>
      </c>
      <c r="H31" s="39" t="e">
        <f t="shared" si="10"/>
        <v>#REF!</v>
      </c>
      <c r="J31" s="45" t="e">
        <f t="shared" si="5"/>
        <v>#REF!</v>
      </c>
      <c r="K31" s="19" t="e">
        <f t="shared" si="6"/>
        <v>#REF!</v>
      </c>
      <c r="L31" s="19" t="e">
        <f t="shared" si="11"/>
        <v>#REF!</v>
      </c>
      <c r="M31" s="19" t="e">
        <f t="shared" si="12"/>
        <v>#REF!</v>
      </c>
      <c r="O31" s="40" t="e">
        <f t="shared" si="7"/>
        <v>#REF!</v>
      </c>
    </row>
    <row r="32" spans="1:15" s="12" customFormat="1" ht="20.100000000000001" customHeight="1" x14ac:dyDescent="0.25">
      <c r="A32" s="142"/>
      <c r="B32" s="13" t="s">
        <v>9</v>
      </c>
      <c r="C32" s="42">
        <v>103.4</v>
      </c>
      <c r="D32" s="15" t="e">
        <f>#REF!</f>
        <v>#REF!</v>
      </c>
      <c r="E32" s="16" t="e">
        <f t="shared" si="4"/>
        <v>#REF!</v>
      </c>
      <c r="F32" s="38" t="e">
        <f t="shared" si="8"/>
        <v>#REF!</v>
      </c>
      <c r="G32" s="39" t="e">
        <f t="shared" si="9"/>
        <v>#REF!</v>
      </c>
      <c r="H32" s="39" t="e">
        <f t="shared" si="10"/>
        <v>#REF!</v>
      </c>
      <c r="J32" s="45" t="e">
        <f t="shared" si="5"/>
        <v>#REF!</v>
      </c>
      <c r="K32" s="19" t="e">
        <f t="shared" si="6"/>
        <v>#REF!</v>
      </c>
      <c r="L32" s="19" t="e">
        <f t="shared" si="11"/>
        <v>#REF!</v>
      </c>
      <c r="M32" s="19" t="e">
        <f t="shared" si="12"/>
        <v>#REF!</v>
      </c>
      <c r="O32" s="40" t="e">
        <f t="shared" si="7"/>
        <v>#REF!</v>
      </c>
    </row>
    <row r="33" spans="1:15" s="12" customFormat="1" ht="20.100000000000001" customHeight="1" x14ac:dyDescent="0.25">
      <c r="A33" s="142"/>
      <c r="B33" s="13" t="s">
        <v>10</v>
      </c>
      <c r="C33" s="42">
        <v>104.1</v>
      </c>
      <c r="D33" s="15" t="e">
        <f>#REF!</f>
        <v>#REF!</v>
      </c>
      <c r="E33" s="16" t="e">
        <f t="shared" si="4"/>
        <v>#REF!</v>
      </c>
      <c r="F33" s="38" t="e">
        <f t="shared" si="8"/>
        <v>#REF!</v>
      </c>
      <c r="G33" s="39" t="e">
        <f t="shared" si="9"/>
        <v>#REF!</v>
      </c>
      <c r="H33" s="39" t="e">
        <f t="shared" si="10"/>
        <v>#REF!</v>
      </c>
      <c r="J33" s="45" t="e">
        <f t="shared" si="5"/>
        <v>#REF!</v>
      </c>
      <c r="K33" s="19" t="e">
        <f t="shared" si="6"/>
        <v>#REF!</v>
      </c>
      <c r="L33" s="19" t="e">
        <f t="shared" si="11"/>
        <v>#REF!</v>
      </c>
      <c r="M33" s="19" t="e">
        <f t="shared" si="12"/>
        <v>#REF!</v>
      </c>
      <c r="O33" s="40" t="e">
        <f t="shared" si="7"/>
        <v>#REF!</v>
      </c>
    </row>
    <row r="34" spans="1:15" s="12" customFormat="1" ht="20.100000000000001" customHeight="1" x14ac:dyDescent="0.25">
      <c r="A34" s="142"/>
      <c r="B34" s="13" t="s">
        <v>11</v>
      </c>
      <c r="C34" s="42">
        <v>105</v>
      </c>
      <c r="D34" s="15" t="e">
        <f>#REF!</f>
        <v>#REF!</v>
      </c>
      <c r="E34" s="16" t="e">
        <f t="shared" si="4"/>
        <v>#REF!</v>
      </c>
      <c r="F34" s="38" t="e">
        <f t="shared" si="8"/>
        <v>#REF!</v>
      </c>
      <c r="G34" s="39" t="e">
        <f t="shared" si="9"/>
        <v>#REF!</v>
      </c>
      <c r="H34" s="39" t="e">
        <f t="shared" si="10"/>
        <v>#REF!</v>
      </c>
      <c r="I34" s="21" t="e">
        <f>AVERAGE(H41:H46)</f>
        <v>#REF!</v>
      </c>
      <c r="J34" s="45" t="e">
        <f t="shared" si="5"/>
        <v>#REF!</v>
      </c>
      <c r="K34" s="19" t="e">
        <f t="shared" si="6"/>
        <v>#REF!</v>
      </c>
      <c r="L34" s="19" t="e">
        <f t="shared" si="11"/>
        <v>#REF!</v>
      </c>
      <c r="M34" s="19" t="e">
        <f t="shared" si="12"/>
        <v>#REF!</v>
      </c>
      <c r="O34" s="40" t="e">
        <f t="shared" si="7"/>
        <v>#REF!</v>
      </c>
    </row>
    <row r="35" spans="1:15" s="12" customFormat="1" ht="20.100000000000001" customHeight="1" x14ac:dyDescent="0.25">
      <c r="A35" s="142">
        <v>2011</v>
      </c>
      <c r="B35" s="13" t="s">
        <v>0</v>
      </c>
      <c r="C35" s="42">
        <v>107.4</v>
      </c>
      <c r="D35" s="15" t="e">
        <f>#REF!</f>
        <v>#REF!</v>
      </c>
      <c r="E35" s="16" t="e">
        <f t="shared" si="4"/>
        <v>#REF!</v>
      </c>
      <c r="F35" s="38" t="e">
        <f t="shared" si="8"/>
        <v>#REF!</v>
      </c>
      <c r="G35" s="39" t="e">
        <f t="shared" si="9"/>
        <v>#REF!</v>
      </c>
      <c r="H35" s="39" t="e">
        <f t="shared" si="10"/>
        <v>#REF!</v>
      </c>
      <c r="I35" s="20" t="e">
        <f t="shared" ref="I35:I40" si="13">(H35/$I$34)*100</f>
        <v>#REF!</v>
      </c>
      <c r="J35" s="45" t="e">
        <f t="shared" si="5"/>
        <v>#REF!</v>
      </c>
      <c r="K35" s="19" t="e">
        <f t="shared" si="6"/>
        <v>#REF!</v>
      </c>
      <c r="L35" s="19" t="e">
        <f t="shared" si="11"/>
        <v>#REF!</v>
      </c>
      <c r="M35" s="19" t="e">
        <f t="shared" si="12"/>
        <v>#REF!</v>
      </c>
      <c r="O35" s="40" t="e">
        <f t="shared" si="7"/>
        <v>#REF!</v>
      </c>
    </row>
    <row r="36" spans="1:15" s="12" customFormat="1" ht="20.100000000000001" customHeight="1" x14ac:dyDescent="0.25">
      <c r="A36" s="142"/>
      <c r="B36" s="13" t="s">
        <v>1</v>
      </c>
      <c r="C36" s="42">
        <v>109</v>
      </c>
      <c r="D36" s="15" t="e">
        <f>#REF!</f>
        <v>#REF!</v>
      </c>
      <c r="E36" s="16" t="e">
        <f t="shared" si="4"/>
        <v>#REF!</v>
      </c>
      <c r="F36" s="38" t="e">
        <f t="shared" si="8"/>
        <v>#REF!</v>
      </c>
      <c r="G36" s="39" t="e">
        <f t="shared" si="9"/>
        <v>#REF!</v>
      </c>
      <c r="H36" s="39" t="e">
        <f t="shared" si="10"/>
        <v>#REF!</v>
      </c>
      <c r="I36" s="20" t="e">
        <f t="shared" si="13"/>
        <v>#REF!</v>
      </c>
      <c r="J36" s="45" t="e">
        <f t="shared" si="5"/>
        <v>#REF!</v>
      </c>
      <c r="K36" s="19" t="e">
        <f t="shared" si="6"/>
        <v>#REF!</v>
      </c>
      <c r="L36" s="19" t="e">
        <f t="shared" si="11"/>
        <v>#REF!</v>
      </c>
      <c r="M36" s="19" t="e">
        <f t="shared" si="12"/>
        <v>#REF!</v>
      </c>
      <c r="O36" s="40" t="e">
        <f t="shared" si="7"/>
        <v>#REF!</v>
      </c>
    </row>
    <row r="37" spans="1:15" s="12" customFormat="1" ht="20.100000000000001" customHeight="1" x14ac:dyDescent="0.25">
      <c r="A37" s="142"/>
      <c r="B37" s="13" t="s">
        <v>2</v>
      </c>
      <c r="C37" s="42">
        <v>110.2</v>
      </c>
      <c r="D37" s="15" t="e">
        <f>#REF!</f>
        <v>#REF!</v>
      </c>
      <c r="E37" s="16" t="e">
        <f t="shared" si="4"/>
        <v>#REF!</v>
      </c>
      <c r="F37" s="38" t="e">
        <f t="shared" si="8"/>
        <v>#REF!</v>
      </c>
      <c r="G37" s="39" t="e">
        <f t="shared" si="9"/>
        <v>#REF!</v>
      </c>
      <c r="H37" s="39" t="e">
        <f t="shared" si="10"/>
        <v>#REF!</v>
      </c>
      <c r="I37" s="20" t="e">
        <f t="shared" si="13"/>
        <v>#REF!</v>
      </c>
      <c r="J37" s="45" t="e">
        <f t="shared" si="5"/>
        <v>#REF!</v>
      </c>
      <c r="K37" s="19" t="e">
        <f t="shared" si="6"/>
        <v>#REF!</v>
      </c>
      <c r="L37" s="19" t="e">
        <f t="shared" si="11"/>
        <v>#REF!</v>
      </c>
      <c r="M37" s="19" t="e">
        <f t="shared" si="12"/>
        <v>#REF!</v>
      </c>
      <c r="O37" s="40" t="e">
        <f t="shared" si="7"/>
        <v>#REF!</v>
      </c>
    </row>
    <row r="38" spans="1:15" s="12" customFormat="1" ht="20.100000000000001" customHeight="1" x14ac:dyDescent="0.25">
      <c r="A38" s="142"/>
      <c r="B38" s="13" t="s">
        <v>3</v>
      </c>
      <c r="C38" s="42">
        <v>110.7</v>
      </c>
      <c r="D38" s="15" t="e">
        <f>#REF!</f>
        <v>#REF!</v>
      </c>
      <c r="E38" s="16" t="e">
        <f t="shared" si="4"/>
        <v>#REF!</v>
      </c>
      <c r="F38" s="38" t="e">
        <f t="shared" si="8"/>
        <v>#REF!</v>
      </c>
      <c r="G38" s="39" t="e">
        <f t="shared" si="9"/>
        <v>#REF!</v>
      </c>
      <c r="H38" s="39" t="e">
        <f t="shared" si="10"/>
        <v>#REF!</v>
      </c>
      <c r="I38" s="20" t="e">
        <f t="shared" si="13"/>
        <v>#REF!</v>
      </c>
      <c r="J38" s="45" t="e">
        <f t="shared" si="5"/>
        <v>#REF!</v>
      </c>
      <c r="K38" s="19" t="e">
        <f t="shared" si="6"/>
        <v>#REF!</v>
      </c>
      <c r="L38" s="19" t="e">
        <f t="shared" si="11"/>
        <v>#REF!</v>
      </c>
      <c r="M38" s="19" t="e">
        <f t="shared" si="12"/>
        <v>#REF!</v>
      </c>
      <c r="O38" s="40" t="e">
        <f t="shared" si="7"/>
        <v>#REF!</v>
      </c>
    </row>
    <row r="39" spans="1:15" s="12" customFormat="1" ht="20.100000000000001" customHeight="1" x14ac:dyDescent="0.25">
      <c r="A39" s="142"/>
      <c r="B39" s="13" t="s">
        <v>4</v>
      </c>
      <c r="C39" s="42">
        <v>110.7</v>
      </c>
      <c r="D39" s="15" t="e">
        <f>#REF!</f>
        <v>#REF!</v>
      </c>
      <c r="E39" s="16" t="e">
        <f t="shared" si="4"/>
        <v>#REF!</v>
      </c>
      <c r="F39" s="38" t="e">
        <f t="shared" si="8"/>
        <v>#REF!</v>
      </c>
      <c r="G39" s="39" t="e">
        <f t="shared" si="9"/>
        <v>#REF!</v>
      </c>
      <c r="H39" s="39" t="e">
        <f t="shared" si="10"/>
        <v>#REF!</v>
      </c>
      <c r="I39" s="20" t="e">
        <f t="shared" si="13"/>
        <v>#REF!</v>
      </c>
      <c r="J39" s="45" t="e">
        <f t="shared" si="5"/>
        <v>#REF!</v>
      </c>
      <c r="K39" s="19" t="e">
        <f t="shared" si="6"/>
        <v>#REF!</v>
      </c>
      <c r="L39" s="19" t="e">
        <f t="shared" si="11"/>
        <v>#REF!</v>
      </c>
      <c r="M39" s="19" t="e">
        <f t="shared" si="12"/>
        <v>#REF!</v>
      </c>
      <c r="O39" s="40" t="e">
        <f t="shared" si="7"/>
        <v>#REF!</v>
      </c>
    </row>
    <row r="40" spans="1:15" s="12" customFormat="1" ht="20.100000000000001" customHeight="1" x14ac:dyDescent="0.25">
      <c r="A40" s="142"/>
      <c r="B40" s="13" t="s">
        <v>5</v>
      </c>
      <c r="C40" s="42">
        <v>111.3</v>
      </c>
      <c r="D40" s="15" t="e">
        <f>#REF!</f>
        <v>#REF!</v>
      </c>
      <c r="E40" s="16" t="e">
        <f t="shared" si="4"/>
        <v>#REF!</v>
      </c>
      <c r="F40" s="38" t="e">
        <f t="shared" si="8"/>
        <v>#REF!</v>
      </c>
      <c r="G40" s="39" t="e">
        <f t="shared" si="9"/>
        <v>#REF!</v>
      </c>
      <c r="H40" s="39" t="e">
        <f t="shared" si="10"/>
        <v>#REF!</v>
      </c>
      <c r="I40" s="20" t="e">
        <f t="shared" si="13"/>
        <v>#REF!</v>
      </c>
      <c r="J40" s="45" t="e">
        <f t="shared" si="5"/>
        <v>#REF!</v>
      </c>
      <c r="K40" s="19" t="e">
        <f t="shared" si="6"/>
        <v>#REF!</v>
      </c>
      <c r="L40" s="19" t="e">
        <f t="shared" si="11"/>
        <v>#REF!</v>
      </c>
      <c r="M40" s="19" t="e">
        <f t="shared" si="12"/>
        <v>#REF!</v>
      </c>
      <c r="O40" s="40" t="e">
        <f t="shared" si="7"/>
        <v>#REF!</v>
      </c>
    </row>
    <row r="41" spans="1:15" s="12" customFormat="1" ht="20.100000000000001" customHeight="1" x14ac:dyDescent="0.25">
      <c r="A41" s="142"/>
      <c r="B41" s="13" t="s">
        <v>6</v>
      </c>
      <c r="C41" s="42">
        <v>111.8</v>
      </c>
      <c r="D41" s="15" t="e">
        <f>#REF!</f>
        <v>#REF!</v>
      </c>
      <c r="E41" s="16" t="e">
        <f t="shared" si="4"/>
        <v>#REF!</v>
      </c>
      <c r="F41" s="38" t="e">
        <f t="shared" si="8"/>
        <v>#REF!</v>
      </c>
      <c r="G41" s="39" t="e">
        <f t="shared" si="9"/>
        <v>#REF!</v>
      </c>
      <c r="H41" s="39" t="e">
        <f t="shared" si="10"/>
        <v>#REF!</v>
      </c>
      <c r="J41" s="45" t="e">
        <f t="shared" si="5"/>
        <v>#REF!</v>
      </c>
      <c r="K41" s="19" t="e">
        <f t="shared" si="6"/>
        <v>#REF!</v>
      </c>
      <c r="L41" s="19" t="e">
        <f t="shared" si="11"/>
        <v>#REF!</v>
      </c>
      <c r="M41" s="19" t="e">
        <f t="shared" si="12"/>
        <v>#REF!</v>
      </c>
      <c r="O41" s="40" t="e">
        <f t="shared" si="7"/>
        <v>#REF!</v>
      </c>
    </row>
    <row r="42" spans="1:15" s="12" customFormat="1" ht="20.100000000000001" customHeight="1" x14ac:dyDescent="0.25">
      <c r="A42" s="142"/>
      <c r="B42" s="13" t="s">
        <v>7</v>
      </c>
      <c r="C42" s="42">
        <v>111.8</v>
      </c>
      <c r="D42" s="15" t="e">
        <f>#REF!</f>
        <v>#REF!</v>
      </c>
      <c r="E42" s="16" t="e">
        <f t="shared" si="4"/>
        <v>#REF!</v>
      </c>
      <c r="F42" s="38" t="e">
        <f t="shared" si="8"/>
        <v>#REF!</v>
      </c>
      <c r="G42" s="39" t="e">
        <f t="shared" si="9"/>
        <v>#REF!</v>
      </c>
      <c r="H42" s="39" t="e">
        <f t="shared" si="10"/>
        <v>#REF!</v>
      </c>
      <c r="J42" s="45" t="e">
        <f t="shared" si="5"/>
        <v>#REF!</v>
      </c>
      <c r="K42" s="19" t="e">
        <f t="shared" si="6"/>
        <v>#REF!</v>
      </c>
      <c r="L42" s="19" t="e">
        <f t="shared" si="11"/>
        <v>#REF!</v>
      </c>
      <c r="M42" s="19" t="e">
        <f t="shared" si="12"/>
        <v>#REF!</v>
      </c>
      <c r="O42" s="40" t="e">
        <f t="shared" si="7"/>
        <v>#REF!</v>
      </c>
    </row>
    <row r="43" spans="1:15" s="12" customFormat="1" ht="20.100000000000001" customHeight="1" x14ac:dyDescent="0.25">
      <c r="A43" s="142"/>
      <c r="B43" s="13" t="s">
        <v>8</v>
      </c>
      <c r="C43" s="42">
        <v>111.6</v>
      </c>
      <c r="D43" s="15" t="e">
        <f>#REF!</f>
        <v>#REF!</v>
      </c>
      <c r="E43" s="16" t="e">
        <f t="shared" si="4"/>
        <v>#REF!</v>
      </c>
      <c r="F43" s="38" t="e">
        <f t="shared" si="8"/>
        <v>#REF!</v>
      </c>
      <c r="G43" s="39" t="e">
        <f t="shared" si="9"/>
        <v>#REF!</v>
      </c>
      <c r="H43" s="39" t="e">
        <f t="shared" si="10"/>
        <v>#REF!</v>
      </c>
      <c r="J43" s="45" t="e">
        <f t="shared" si="5"/>
        <v>#REF!</v>
      </c>
      <c r="K43" s="19" t="e">
        <f t="shared" si="6"/>
        <v>#REF!</v>
      </c>
      <c r="L43" s="19" t="e">
        <f t="shared" si="11"/>
        <v>#REF!</v>
      </c>
      <c r="M43" s="19" t="e">
        <f t="shared" si="12"/>
        <v>#REF!</v>
      </c>
      <c r="O43" s="40" t="e">
        <f t="shared" si="7"/>
        <v>#REF!</v>
      </c>
    </row>
    <row r="44" spans="1:15" s="12" customFormat="1" ht="20.100000000000001" customHeight="1" x14ac:dyDescent="0.25">
      <c r="A44" s="142"/>
      <c r="B44" s="13" t="s">
        <v>9</v>
      </c>
      <c r="C44" s="42">
        <v>110.9</v>
      </c>
      <c r="D44" s="15" t="e">
        <f>#REF!</f>
        <v>#REF!</v>
      </c>
      <c r="E44" s="16" t="e">
        <f t="shared" si="4"/>
        <v>#REF!</v>
      </c>
      <c r="F44" s="38" t="e">
        <f t="shared" si="8"/>
        <v>#REF!</v>
      </c>
      <c r="G44" s="39" t="e">
        <f t="shared" si="9"/>
        <v>#REF!</v>
      </c>
      <c r="H44" s="39" t="e">
        <f t="shared" si="10"/>
        <v>#REF!</v>
      </c>
      <c r="J44" s="45" t="e">
        <f t="shared" si="5"/>
        <v>#REF!</v>
      </c>
      <c r="K44" s="19" t="e">
        <f t="shared" si="6"/>
        <v>#REF!</v>
      </c>
      <c r="L44" s="19" t="e">
        <f t="shared" si="11"/>
        <v>#REF!</v>
      </c>
      <c r="M44" s="19" t="e">
        <f t="shared" si="12"/>
        <v>#REF!</v>
      </c>
      <c r="O44" s="40" t="e">
        <f t="shared" si="7"/>
        <v>#REF!</v>
      </c>
    </row>
    <row r="45" spans="1:15" s="12" customFormat="1" ht="20.100000000000001" customHeight="1" x14ac:dyDescent="0.25">
      <c r="A45" s="142"/>
      <c r="B45" s="13" t="s">
        <v>10</v>
      </c>
      <c r="C45" s="42">
        <v>110.4</v>
      </c>
      <c r="D45" s="15" t="e">
        <f>#REF!</f>
        <v>#REF!</v>
      </c>
      <c r="E45" s="16" t="e">
        <f t="shared" si="4"/>
        <v>#REF!</v>
      </c>
      <c r="F45" s="38" t="e">
        <f t="shared" si="8"/>
        <v>#REF!</v>
      </c>
      <c r="G45" s="39" t="e">
        <f t="shared" si="9"/>
        <v>#REF!</v>
      </c>
      <c r="H45" s="39" t="e">
        <f t="shared" si="10"/>
        <v>#REF!</v>
      </c>
      <c r="J45" s="45" t="e">
        <f t="shared" si="5"/>
        <v>#REF!</v>
      </c>
      <c r="K45" s="19" t="e">
        <f t="shared" si="6"/>
        <v>#REF!</v>
      </c>
      <c r="L45" s="19" t="e">
        <f t="shared" si="11"/>
        <v>#REF!</v>
      </c>
      <c r="M45" s="19" t="e">
        <f t="shared" si="12"/>
        <v>#REF!</v>
      </c>
      <c r="O45" s="40" t="e">
        <f t="shared" si="7"/>
        <v>#REF!</v>
      </c>
    </row>
    <row r="46" spans="1:15" s="12" customFormat="1" ht="20.100000000000001" customHeight="1" x14ac:dyDescent="0.25">
      <c r="A46" s="142"/>
      <c r="B46" s="13" t="s">
        <v>11</v>
      </c>
      <c r="C46" s="42">
        <v>110.3</v>
      </c>
      <c r="D46" s="15" t="e">
        <f>#REF!</f>
        <v>#REF!</v>
      </c>
      <c r="E46" s="16" t="e">
        <f t="shared" si="4"/>
        <v>#REF!</v>
      </c>
      <c r="F46" s="38" t="e">
        <f t="shared" si="8"/>
        <v>#REF!</v>
      </c>
      <c r="G46" s="39" t="e">
        <f t="shared" si="9"/>
        <v>#REF!</v>
      </c>
      <c r="H46" s="39" t="e">
        <f t="shared" si="10"/>
        <v>#REF!</v>
      </c>
      <c r="J46" s="45" t="e">
        <f t="shared" si="5"/>
        <v>#REF!</v>
      </c>
      <c r="K46" s="19" t="e">
        <f t="shared" si="6"/>
        <v>#REF!</v>
      </c>
      <c r="L46" s="19" t="e">
        <f t="shared" si="11"/>
        <v>#REF!</v>
      </c>
      <c r="M46" s="19" t="e">
        <f t="shared" si="12"/>
        <v>#REF!</v>
      </c>
      <c r="O46" s="40" t="e">
        <f t="shared" si="7"/>
        <v>#REF!</v>
      </c>
    </row>
    <row r="47" spans="1:15" s="12" customFormat="1" ht="20.100000000000001" customHeight="1" x14ac:dyDescent="0.25">
      <c r="A47" s="142">
        <v>2012</v>
      </c>
      <c r="B47" s="13" t="s">
        <v>0</v>
      </c>
      <c r="C47" s="42">
        <v>110.3</v>
      </c>
      <c r="D47" s="15" t="e">
        <f>#REF!</f>
        <v>#REF!</v>
      </c>
      <c r="E47" s="16" t="e">
        <f t="shared" si="4"/>
        <v>#REF!</v>
      </c>
      <c r="F47" s="38" t="e">
        <f t="shared" si="8"/>
        <v>#REF!</v>
      </c>
      <c r="G47" s="39" t="e">
        <f t="shared" si="9"/>
        <v>#REF!</v>
      </c>
      <c r="H47" s="39" t="e">
        <f t="shared" si="10"/>
        <v>#REF!</v>
      </c>
      <c r="J47" s="45" t="e">
        <f t="shared" si="5"/>
        <v>#REF!</v>
      </c>
      <c r="K47" s="19" t="e">
        <f t="shared" si="6"/>
        <v>#REF!</v>
      </c>
      <c r="L47" s="19" t="e">
        <f t="shared" si="11"/>
        <v>#REF!</v>
      </c>
      <c r="M47" s="19" t="e">
        <f t="shared" si="12"/>
        <v>#REF!</v>
      </c>
      <c r="O47" s="40" t="e">
        <f t="shared" si="7"/>
        <v>#REF!</v>
      </c>
    </row>
    <row r="48" spans="1:15" s="12" customFormat="1" ht="20.100000000000001" customHeight="1" x14ac:dyDescent="0.25">
      <c r="A48" s="142"/>
      <c r="B48" s="13" t="s">
        <v>1</v>
      </c>
      <c r="C48" s="42">
        <v>110.8</v>
      </c>
      <c r="D48" s="15" t="e">
        <f>#REF!</f>
        <v>#REF!</v>
      </c>
      <c r="E48" s="16" t="e">
        <f t="shared" si="4"/>
        <v>#REF!</v>
      </c>
      <c r="F48" s="38" t="e">
        <f t="shared" si="8"/>
        <v>#REF!</v>
      </c>
      <c r="G48" s="39" t="e">
        <f t="shared" si="9"/>
        <v>#REF!</v>
      </c>
      <c r="H48" s="39" t="e">
        <f t="shared" si="10"/>
        <v>#REF!</v>
      </c>
      <c r="J48" s="45" t="e">
        <f t="shared" si="5"/>
        <v>#REF!</v>
      </c>
      <c r="K48" s="19" t="e">
        <f t="shared" si="6"/>
        <v>#REF!</v>
      </c>
      <c r="L48" s="19" t="e">
        <f t="shared" si="11"/>
        <v>#REF!</v>
      </c>
      <c r="M48" s="19" t="e">
        <f t="shared" si="12"/>
        <v>#REF!</v>
      </c>
      <c r="O48" s="40" t="e">
        <f t="shared" si="7"/>
        <v>#REF!</v>
      </c>
    </row>
    <row r="49" spans="1:15" s="12" customFormat="1" ht="20.100000000000001" customHeight="1" x14ac:dyDescent="0.25">
      <c r="A49" s="142"/>
      <c r="B49" s="13" t="s">
        <v>2</v>
      </c>
      <c r="C49" s="42">
        <v>111.3</v>
      </c>
      <c r="D49" s="15" t="e">
        <f>#REF!</f>
        <v>#REF!</v>
      </c>
      <c r="E49" s="16" t="e">
        <f t="shared" si="4"/>
        <v>#REF!</v>
      </c>
      <c r="F49" s="38" t="e">
        <f t="shared" si="8"/>
        <v>#REF!</v>
      </c>
      <c r="G49" s="39" t="e">
        <f t="shared" si="9"/>
        <v>#REF!</v>
      </c>
      <c r="H49" s="39" t="e">
        <f t="shared" si="10"/>
        <v>#REF!</v>
      </c>
      <c r="J49" s="45" t="e">
        <f t="shared" si="5"/>
        <v>#REF!</v>
      </c>
      <c r="K49" s="19" t="e">
        <f t="shared" si="6"/>
        <v>#REF!</v>
      </c>
      <c r="L49" s="19" t="e">
        <f t="shared" si="11"/>
        <v>#REF!</v>
      </c>
      <c r="M49" s="19" t="e">
        <f t="shared" si="12"/>
        <v>#REF!</v>
      </c>
      <c r="O49" s="40" t="e">
        <f t="shared" si="7"/>
        <v>#REF!</v>
      </c>
    </row>
    <row r="50" spans="1:15" s="12" customFormat="1" ht="20.100000000000001" customHeight="1" x14ac:dyDescent="0.25">
      <c r="A50" s="142"/>
      <c r="B50" s="13" t="s">
        <v>3</v>
      </c>
      <c r="C50" s="42">
        <v>111.9</v>
      </c>
      <c r="D50" s="15" t="e">
        <f>#REF!</f>
        <v>#REF!</v>
      </c>
      <c r="E50" s="16" t="e">
        <f t="shared" si="4"/>
        <v>#REF!</v>
      </c>
      <c r="F50" s="38" t="e">
        <f t="shared" si="8"/>
        <v>#REF!</v>
      </c>
      <c r="G50" s="39" t="e">
        <f t="shared" si="9"/>
        <v>#REF!</v>
      </c>
      <c r="H50" s="39" t="e">
        <f t="shared" si="10"/>
        <v>#REF!</v>
      </c>
      <c r="J50" s="45" t="e">
        <f t="shared" si="5"/>
        <v>#REF!</v>
      </c>
      <c r="K50" s="19" t="e">
        <f t="shared" si="6"/>
        <v>#REF!</v>
      </c>
      <c r="L50" s="19" t="e">
        <f t="shared" si="11"/>
        <v>#REF!</v>
      </c>
      <c r="M50" s="19" t="e">
        <f t="shared" si="12"/>
        <v>#REF!</v>
      </c>
      <c r="O50" s="40" t="e">
        <f t="shared" si="7"/>
        <v>#REF!</v>
      </c>
    </row>
    <row r="51" spans="1:15" s="12" customFormat="1" ht="20.100000000000001" customHeight="1" x14ac:dyDescent="0.25">
      <c r="A51" s="142"/>
      <c r="B51" s="13" t="s">
        <v>4</v>
      </c>
      <c r="C51" s="42">
        <v>112.8</v>
      </c>
      <c r="D51" s="15" t="e">
        <f>#REF!</f>
        <v>#REF!</v>
      </c>
      <c r="E51" s="16" t="e">
        <f t="shared" si="4"/>
        <v>#REF!</v>
      </c>
      <c r="F51" s="38" t="e">
        <f t="shared" si="8"/>
        <v>#REF!</v>
      </c>
      <c r="G51" s="39" t="e">
        <f t="shared" si="9"/>
        <v>#REF!</v>
      </c>
      <c r="H51" s="39" t="e">
        <f t="shared" si="10"/>
        <v>#REF!</v>
      </c>
      <c r="J51" s="45" t="e">
        <f t="shared" si="5"/>
        <v>#REF!</v>
      </c>
      <c r="K51" s="19" t="e">
        <f t="shared" si="6"/>
        <v>#REF!</v>
      </c>
      <c r="L51" s="19" t="e">
        <f t="shared" si="11"/>
        <v>#REF!</v>
      </c>
      <c r="M51" s="19" t="e">
        <f t="shared" si="12"/>
        <v>#REF!</v>
      </c>
      <c r="O51" s="40" t="e">
        <f t="shared" si="7"/>
        <v>#REF!</v>
      </c>
    </row>
    <row r="52" spans="1:15" s="12" customFormat="1" ht="20.100000000000001" customHeight="1" x14ac:dyDescent="0.25">
      <c r="A52" s="142"/>
      <c r="B52" s="13" t="s">
        <v>5</v>
      </c>
      <c r="C52" s="42">
        <v>112.6</v>
      </c>
      <c r="D52" s="15" t="e">
        <f>#REF!</f>
        <v>#REF!</v>
      </c>
      <c r="E52" s="16" t="e">
        <f t="shared" si="4"/>
        <v>#REF!</v>
      </c>
      <c r="F52" s="38" t="e">
        <f t="shared" si="8"/>
        <v>#REF!</v>
      </c>
      <c r="G52" s="39" t="e">
        <f t="shared" si="9"/>
        <v>#REF!</v>
      </c>
      <c r="H52" s="39" t="e">
        <f t="shared" si="10"/>
        <v>#REF!</v>
      </c>
      <c r="J52" s="45" t="e">
        <f t="shared" si="5"/>
        <v>#REF!</v>
      </c>
      <c r="K52" s="19" t="e">
        <f t="shared" si="6"/>
        <v>#REF!</v>
      </c>
      <c r="L52" s="19" t="e">
        <f t="shared" si="11"/>
        <v>#REF!</v>
      </c>
      <c r="M52" s="19" t="e">
        <f t="shared" si="12"/>
        <v>#REF!</v>
      </c>
      <c r="O52" s="40" t="e">
        <f t="shared" si="7"/>
        <v>#REF!</v>
      </c>
    </row>
    <row r="53" spans="1:15" s="12" customFormat="1" ht="20.100000000000001" customHeight="1" x14ac:dyDescent="0.25">
      <c r="A53" s="142"/>
      <c r="B53" s="13" t="s">
        <v>6</v>
      </c>
      <c r="C53" s="42">
        <v>114.1</v>
      </c>
      <c r="D53" s="15" t="e">
        <f>#REF!</f>
        <v>#REF!</v>
      </c>
      <c r="E53" s="16" t="e">
        <f t="shared" si="4"/>
        <v>#REF!</v>
      </c>
      <c r="F53" s="38" t="e">
        <f t="shared" si="8"/>
        <v>#REF!</v>
      </c>
      <c r="G53" s="39" t="e">
        <f t="shared" si="9"/>
        <v>#REF!</v>
      </c>
      <c r="H53" s="39" t="e">
        <f t="shared" si="10"/>
        <v>#REF!</v>
      </c>
      <c r="J53" s="45" t="e">
        <f t="shared" si="5"/>
        <v>#REF!</v>
      </c>
      <c r="K53" s="19" t="e">
        <f t="shared" si="6"/>
        <v>#REF!</v>
      </c>
      <c r="L53" s="19" t="e">
        <f t="shared" si="11"/>
        <v>#REF!</v>
      </c>
      <c r="M53" s="19" t="e">
        <f t="shared" si="12"/>
        <v>#REF!</v>
      </c>
      <c r="O53" s="40" t="e">
        <f t="shared" si="7"/>
        <v>#REF!</v>
      </c>
    </row>
    <row r="54" spans="1:15" s="12" customFormat="1" ht="20.100000000000001" customHeight="1" x14ac:dyDescent="0.25">
      <c r="A54" s="142"/>
      <c r="B54" s="13" t="s">
        <v>7</v>
      </c>
      <c r="C54" s="42">
        <v>116.9</v>
      </c>
      <c r="D54" s="15" t="e">
        <f>#REF!</f>
        <v>#REF!</v>
      </c>
      <c r="E54" s="16" t="e">
        <f t="shared" si="4"/>
        <v>#REF!</v>
      </c>
      <c r="F54" s="38" t="e">
        <f t="shared" si="8"/>
        <v>#REF!</v>
      </c>
      <c r="G54" s="39" t="e">
        <f t="shared" si="9"/>
        <v>#REF!</v>
      </c>
      <c r="H54" s="39" t="e">
        <f t="shared" si="10"/>
        <v>#REF!</v>
      </c>
      <c r="J54" s="45" t="e">
        <f t="shared" si="5"/>
        <v>#REF!</v>
      </c>
      <c r="K54" s="19" t="e">
        <f t="shared" si="6"/>
        <v>#REF!</v>
      </c>
      <c r="L54" s="19" t="e">
        <f t="shared" si="11"/>
        <v>#REF!</v>
      </c>
      <c r="M54" s="19" t="e">
        <f t="shared" si="12"/>
        <v>#REF!</v>
      </c>
      <c r="O54" s="40" t="e">
        <f t="shared" si="7"/>
        <v>#REF!</v>
      </c>
    </row>
    <row r="55" spans="1:15" s="12" customFormat="1" ht="20.100000000000001" customHeight="1" x14ac:dyDescent="0.25">
      <c r="A55" s="142"/>
      <c r="B55" s="13" t="s">
        <v>8</v>
      </c>
      <c r="C55" s="42">
        <v>117.8</v>
      </c>
      <c r="D55" s="15" t="e">
        <f>#REF!</f>
        <v>#REF!</v>
      </c>
      <c r="E55" s="16" t="e">
        <f t="shared" si="4"/>
        <v>#REF!</v>
      </c>
      <c r="F55" s="38" t="e">
        <f t="shared" si="8"/>
        <v>#REF!</v>
      </c>
      <c r="G55" s="39" t="e">
        <f t="shared" si="9"/>
        <v>#REF!</v>
      </c>
      <c r="H55" s="39" t="e">
        <f t="shared" si="10"/>
        <v>#REF!</v>
      </c>
      <c r="J55" s="45" t="e">
        <f t="shared" si="5"/>
        <v>#REF!</v>
      </c>
      <c r="K55" s="19" t="e">
        <f t="shared" si="6"/>
        <v>#REF!</v>
      </c>
      <c r="L55" s="19" t="e">
        <f t="shared" si="11"/>
        <v>#REF!</v>
      </c>
      <c r="M55" s="19" t="e">
        <f t="shared" si="12"/>
        <v>#REF!</v>
      </c>
      <c r="O55" s="40" t="e">
        <f t="shared" si="7"/>
        <v>#REF!</v>
      </c>
    </row>
    <row r="56" spans="1:15" s="12" customFormat="1" ht="20.100000000000001" customHeight="1" x14ac:dyDescent="0.25">
      <c r="A56" s="142"/>
      <c r="B56" s="13" t="s">
        <v>9</v>
      </c>
      <c r="C56" s="42">
        <v>118.7</v>
      </c>
      <c r="D56" s="15" t="e">
        <f>#REF!</f>
        <v>#REF!</v>
      </c>
      <c r="E56" s="16" t="e">
        <f t="shared" si="4"/>
        <v>#REF!</v>
      </c>
      <c r="F56" s="38" t="e">
        <f t="shared" si="8"/>
        <v>#REF!</v>
      </c>
      <c r="G56" s="39" t="e">
        <f t="shared" si="9"/>
        <v>#REF!</v>
      </c>
      <c r="H56" s="39" t="e">
        <f t="shared" si="10"/>
        <v>#REF!</v>
      </c>
      <c r="J56" s="45" t="e">
        <f t="shared" si="5"/>
        <v>#REF!</v>
      </c>
      <c r="K56" s="19" t="e">
        <f t="shared" si="6"/>
        <v>#REF!</v>
      </c>
      <c r="L56" s="19" t="e">
        <f t="shared" si="11"/>
        <v>#REF!</v>
      </c>
      <c r="M56" s="19" t="e">
        <f t="shared" si="12"/>
        <v>#REF!</v>
      </c>
      <c r="O56" s="40" t="e">
        <f t="shared" si="7"/>
        <v>#REF!</v>
      </c>
    </row>
    <row r="57" spans="1:15" s="12" customFormat="1" ht="20.100000000000001" customHeight="1" x14ac:dyDescent="0.25">
      <c r="A57" s="142"/>
      <c r="B57" s="13" t="s">
        <v>10</v>
      </c>
      <c r="C57" s="42">
        <v>118.7</v>
      </c>
      <c r="D57" s="15" t="e">
        <f>#REF!</f>
        <v>#REF!</v>
      </c>
      <c r="E57" s="16" t="e">
        <f t="shared" si="4"/>
        <v>#REF!</v>
      </c>
      <c r="F57" s="38" t="e">
        <f t="shared" si="8"/>
        <v>#REF!</v>
      </c>
      <c r="G57" s="39" t="e">
        <f t="shared" si="9"/>
        <v>#REF!</v>
      </c>
      <c r="H57" s="39" t="e">
        <f t="shared" si="10"/>
        <v>#REF!</v>
      </c>
      <c r="J57" s="45" t="e">
        <f t="shared" si="5"/>
        <v>#REF!</v>
      </c>
      <c r="K57" s="19" t="e">
        <f t="shared" si="6"/>
        <v>#REF!</v>
      </c>
      <c r="L57" s="19" t="e">
        <f t="shared" si="11"/>
        <v>#REF!</v>
      </c>
      <c r="M57" s="19" t="e">
        <f t="shared" si="12"/>
        <v>#REF!</v>
      </c>
      <c r="O57" s="40" t="e">
        <f t="shared" si="7"/>
        <v>#REF!</v>
      </c>
    </row>
    <row r="58" spans="1:15" s="12" customFormat="1" ht="20.100000000000001" customHeight="1" x14ac:dyDescent="0.25">
      <c r="A58" s="142"/>
      <c r="B58" s="13" t="s">
        <v>11</v>
      </c>
      <c r="C58" s="42">
        <v>119</v>
      </c>
      <c r="D58" s="15" t="e">
        <f>#REF!</f>
        <v>#REF!</v>
      </c>
      <c r="E58" s="16" t="e">
        <f t="shared" si="4"/>
        <v>#REF!</v>
      </c>
      <c r="F58" s="38" t="e">
        <f t="shared" si="8"/>
        <v>#REF!</v>
      </c>
      <c r="G58" s="39" t="e">
        <f t="shared" si="9"/>
        <v>#REF!</v>
      </c>
      <c r="H58" s="39" t="e">
        <f t="shared" si="10"/>
        <v>#REF!</v>
      </c>
      <c r="J58" s="45" t="e">
        <f t="shared" si="5"/>
        <v>#REF!</v>
      </c>
      <c r="K58" s="19" t="e">
        <f t="shared" si="6"/>
        <v>#REF!</v>
      </c>
      <c r="L58" s="19" t="e">
        <f t="shared" si="11"/>
        <v>#REF!</v>
      </c>
      <c r="M58" s="19" t="e">
        <f t="shared" si="12"/>
        <v>#REF!</v>
      </c>
      <c r="O58" s="40" t="e">
        <f t="shared" si="7"/>
        <v>#REF!</v>
      </c>
    </row>
    <row r="59" spans="1:15" s="12" customFormat="1" ht="20.100000000000001" customHeight="1" x14ac:dyDescent="0.25">
      <c r="A59" s="142">
        <v>2013</v>
      </c>
      <c r="B59" s="13" t="s">
        <v>0</v>
      </c>
      <c r="C59" s="42">
        <v>119</v>
      </c>
      <c r="D59" s="15" t="e">
        <f>#REF!</f>
        <v>#REF!</v>
      </c>
      <c r="E59" s="16" t="e">
        <f t="shared" si="4"/>
        <v>#REF!</v>
      </c>
      <c r="F59" s="38" t="e">
        <f t="shared" si="8"/>
        <v>#REF!</v>
      </c>
      <c r="G59" s="39" t="e">
        <f t="shared" si="9"/>
        <v>#REF!</v>
      </c>
      <c r="H59" s="39" t="e">
        <f t="shared" si="10"/>
        <v>#REF!</v>
      </c>
      <c r="J59" s="45" t="e">
        <f t="shared" si="5"/>
        <v>#REF!</v>
      </c>
      <c r="K59" s="19" t="e">
        <f t="shared" si="6"/>
        <v>#REF!</v>
      </c>
      <c r="L59" s="19" t="e">
        <f t="shared" si="11"/>
        <v>#REF!</v>
      </c>
      <c r="M59" s="19" t="e">
        <f t="shared" si="12"/>
        <v>#REF!</v>
      </c>
      <c r="O59" s="40" t="e">
        <f t="shared" si="7"/>
        <v>#REF!</v>
      </c>
    </row>
    <row r="60" spans="1:15" s="12" customFormat="1" ht="20.100000000000001" customHeight="1" x14ac:dyDescent="0.25">
      <c r="A60" s="142"/>
      <c r="B60" s="13" t="s">
        <v>1</v>
      </c>
      <c r="C60" s="42">
        <v>119.1</v>
      </c>
      <c r="D60" s="15" t="e">
        <f>#REF!</f>
        <v>#REF!</v>
      </c>
      <c r="E60" s="16" t="e">
        <f t="shared" si="4"/>
        <v>#REF!</v>
      </c>
      <c r="F60" s="38" t="e">
        <f t="shared" si="8"/>
        <v>#REF!</v>
      </c>
      <c r="G60" s="39" t="e">
        <f t="shared" si="9"/>
        <v>#REF!</v>
      </c>
      <c r="H60" s="39" t="e">
        <f t="shared" si="10"/>
        <v>#REF!</v>
      </c>
      <c r="J60" s="45" t="e">
        <f t="shared" si="5"/>
        <v>#REF!</v>
      </c>
      <c r="K60" s="19" t="e">
        <f t="shared" si="6"/>
        <v>#REF!</v>
      </c>
      <c r="L60" s="19" t="e">
        <f t="shared" si="11"/>
        <v>#REF!</v>
      </c>
      <c r="M60" s="19" t="e">
        <f t="shared" si="12"/>
        <v>#REF!</v>
      </c>
      <c r="O60" s="40" t="e">
        <f t="shared" si="7"/>
        <v>#REF!</v>
      </c>
    </row>
    <row r="61" spans="1:15" s="12" customFormat="1" ht="20.100000000000001" customHeight="1" x14ac:dyDescent="0.25">
      <c r="A61" s="142"/>
      <c r="B61" s="13" t="s">
        <v>2</v>
      </c>
      <c r="C61" s="42">
        <v>118.6</v>
      </c>
      <c r="D61" s="15" t="e">
        <f>#REF!</f>
        <v>#REF!</v>
      </c>
      <c r="E61" s="16" t="e">
        <f t="shared" si="4"/>
        <v>#REF!</v>
      </c>
      <c r="F61" s="38" t="e">
        <f t="shared" si="8"/>
        <v>#REF!</v>
      </c>
      <c r="G61" s="39" t="e">
        <f t="shared" si="9"/>
        <v>#REF!</v>
      </c>
      <c r="H61" s="39" t="e">
        <f t="shared" si="10"/>
        <v>#REF!</v>
      </c>
      <c r="J61" s="45" t="e">
        <f t="shared" si="5"/>
        <v>#REF!</v>
      </c>
      <c r="K61" s="19" t="e">
        <f t="shared" si="6"/>
        <v>#REF!</v>
      </c>
      <c r="L61" s="19" t="e">
        <f t="shared" si="11"/>
        <v>#REF!</v>
      </c>
      <c r="M61" s="19" t="e">
        <f t="shared" si="12"/>
        <v>#REF!</v>
      </c>
      <c r="O61" s="40" t="e">
        <f t="shared" si="7"/>
        <v>#REF!</v>
      </c>
    </row>
    <row r="62" spans="1:15" s="12" customFormat="1" ht="20.100000000000001" customHeight="1" x14ac:dyDescent="0.25">
      <c r="A62" s="142"/>
      <c r="B62" s="13" t="s">
        <v>3</v>
      </c>
      <c r="C62" s="42">
        <v>118.2</v>
      </c>
      <c r="D62" s="15" t="e">
        <f>#REF!</f>
        <v>#REF!</v>
      </c>
      <c r="E62" s="16" t="e">
        <f t="shared" si="4"/>
        <v>#REF!</v>
      </c>
      <c r="F62" s="38" t="e">
        <f t="shared" si="8"/>
        <v>#REF!</v>
      </c>
      <c r="G62" s="39" t="e">
        <f t="shared" si="9"/>
        <v>#REF!</v>
      </c>
      <c r="H62" s="39" t="e">
        <f t="shared" si="10"/>
        <v>#REF!</v>
      </c>
      <c r="J62" s="45" t="e">
        <f t="shared" si="5"/>
        <v>#REF!</v>
      </c>
      <c r="K62" s="19" t="e">
        <f t="shared" si="6"/>
        <v>#REF!</v>
      </c>
      <c r="L62" s="19" t="e">
        <f t="shared" si="11"/>
        <v>#REF!</v>
      </c>
      <c r="M62" s="19" t="e">
        <f t="shared" si="12"/>
        <v>#REF!</v>
      </c>
      <c r="O62" s="40" t="e">
        <f t="shared" si="7"/>
        <v>#REF!</v>
      </c>
    </row>
    <row r="63" spans="1:15" s="12" customFormat="1" ht="20.100000000000001" customHeight="1" x14ac:dyDescent="0.25">
      <c r="A63" s="142"/>
      <c r="B63" s="13" t="s">
        <v>4</v>
      </c>
      <c r="C63" s="42">
        <v>117.8</v>
      </c>
      <c r="D63" s="15" t="e">
        <f>#REF!</f>
        <v>#REF!</v>
      </c>
      <c r="E63" s="16" t="e">
        <f t="shared" si="4"/>
        <v>#REF!</v>
      </c>
      <c r="F63" s="38" t="e">
        <f t="shared" si="8"/>
        <v>#REF!</v>
      </c>
      <c r="G63" s="39" t="e">
        <f t="shared" si="9"/>
        <v>#REF!</v>
      </c>
      <c r="H63" s="39" t="e">
        <f t="shared" si="10"/>
        <v>#REF!</v>
      </c>
      <c r="J63" s="45" t="e">
        <f t="shared" si="5"/>
        <v>#REF!</v>
      </c>
      <c r="K63" s="19" t="e">
        <f t="shared" si="6"/>
        <v>#REF!</v>
      </c>
      <c r="L63" s="19" t="e">
        <f t="shared" si="11"/>
        <v>#REF!</v>
      </c>
      <c r="M63" s="19" t="e">
        <f t="shared" si="12"/>
        <v>#REF!</v>
      </c>
      <c r="O63" s="40" t="e">
        <f t="shared" si="7"/>
        <v>#REF!</v>
      </c>
    </row>
    <row r="64" spans="1:15" s="12" customFormat="1" ht="20.100000000000001" customHeight="1" x14ac:dyDescent="0.25">
      <c r="A64" s="142"/>
      <c r="B64" s="13" t="s">
        <v>5</v>
      </c>
      <c r="C64" s="42">
        <v>117.5</v>
      </c>
      <c r="D64" s="15" t="e">
        <f>#REF!</f>
        <v>#REF!</v>
      </c>
      <c r="E64" s="16" t="e">
        <f t="shared" si="4"/>
        <v>#REF!</v>
      </c>
      <c r="F64" s="38" t="e">
        <f t="shared" si="8"/>
        <v>#REF!</v>
      </c>
      <c r="G64" s="39" t="e">
        <f t="shared" si="9"/>
        <v>#REF!</v>
      </c>
      <c r="H64" s="39" t="e">
        <f t="shared" si="10"/>
        <v>#REF!</v>
      </c>
      <c r="J64" s="45" t="e">
        <f t="shared" si="5"/>
        <v>#REF!</v>
      </c>
      <c r="K64" s="19" t="e">
        <f t="shared" si="6"/>
        <v>#REF!</v>
      </c>
      <c r="L64" s="19" t="e">
        <f t="shared" si="11"/>
        <v>#REF!</v>
      </c>
      <c r="M64" s="19" t="e">
        <f t="shared" si="12"/>
        <v>#REF!</v>
      </c>
      <c r="O64" s="40" t="e">
        <f t="shared" si="7"/>
        <v>#REF!</v>
      </c>
    </row>
    <row r="65" spans="1:15" s="12" customFormat="1" ht="20.100000000000001" customHeight="1" x14ac:dyDescent="0.25">
      <c r="A65" s="142"/>
      <c r="B65" s="13" t="s">
        <v>6</v>
      </c>
      <c r="C65" s="42">
        <v>117.1</v>
      </c>
      <c r="D65" s="15" t="e">
        <f>#REF!</f>
        <v>#REF!</v>
      </c>
      <c r="E65" s="16" t="e">
        <f t="shared" si="4"/>
        <v>#REF!</v>
      </c>
      <c r="F65" s="38" t="e">
        <f t="shared" si="8"/>
        <v>#REF!</v>
      </c>
      <c r="G65" s="39" t="e">
        <f t="shared" si="9"/>
        <v>#REF!</v>
      </c>
      <c r="H65" s="39" t="e">
        <f t="shared" si="10"/>
        <v>#REF!</v>
      </c>
      <c r="J65" s="45" t="e">
        <f t="shared" si="5"/>
        <v>#REF!</v>
      </c>
      <c r="K65" s="19" t="e">
        <f t="shared" si="6"/>
        <v>#REF!</v>
      </c>
      <c r="L65" s="19" t="e">
        <f t="shared" si="11"/>
        <v>#REF!</v>
      </c>
      <c r="M65" s="19" t="e">
        <f t="shared" si="12"/>
        <v>#REF!</v>
      </c>
      <c r="O65" s="40" t="e">
        <f t="shared" si="7"/>
        <v>#REF!</v>
      </c>
    </row>
    <row r="66" spans="1:15" s="12" customFormat="1" ht="20.100000000000001" customHeight="1" x14ac:dyDescent="0.25">
      <c r="A66" s="142"/>
      <c r="B66" s="13" t="s">
        <v>7</v>
      </c>
      <c r="C66" s="42">
        <v>117</v>
      </c>
      <c r="D66" s="15" t="e">
        <f>#REF!</f>
        <v>#REF!</v>
      </c>
      <c r="E66" s="16" t="e">
        <f t="shared" si="4"/>
        <v>#REF!</v>
      </c>
      <c r="F66" s="38" t="e">
        <f t="shared" si="8"/>
        <v>#REF!</v>
      </c>
      <c r="G66" s="39" t="e">
        <f t="shared" si="9"/>
        <v>#REF!</v>
      </c>
      <c r="H66" s="39" t="e">
        <f t="shared" si="10"/>
        <v>#REF!</v>
      </c>
      <c r="J66" s="45" t="e">
        <f t="shared" si="5"/>
        <v>#REF!</v>
      </c>
      <c r="K66" s="19" t="e">
        <f t="shared" si="6"/>
        <v>#REF!</v>
      </c>
      <c r="L66" s="19" t="e">
        <f t="shared" si="11"/>
        <v>#REF!</v>
      </c>
      <c r="M66" s="19" t="e">
        <f t="shared" si="12"/>
        <v>#REF!</v>
      </c>
      <c r="O66" s="40" t="e">
        <f t="shared" si="7"/>
        <v>#REF!</v>
      </c>
    </row>
    <row r="67" spans="1:15" s="12" customFormat="1" ht="20.100000000000001" customHeight="1" x14ac:dyDescent="0.25">
      <c r="A67" s="142"/>
      <c r="B67" s="13" t="s">
        <v>8</v>
      </c>
      <c r="C67" s="42">
        <v>116.7</v>
      </c>
      <c r="D67" s="15" t="e">
        <f>#REF!</f>
        <v>#REF!</v>
      </c>
      <c r="E67" s="16" t="e">
        <f t="shared" si="4"/>
        <v>#REF!</v>
      </c>
      <c r="F67" s="38" t="e">
        <f t="shared" si="8"/>
        <v>#REF!</v>
      </c>
      <c r="G67" s="39" t="e">
        <f t="shared" si="9"/>
        <v>#REF!</v>
      </c>
      <c r="H67" s="39" t="e">
        <f t="shared" si="10"/>
        <v>#REF!</v>
      </c>
      <c r="J67" s="45" t="e">
        <f t="shared" si="5"/>
        <v>#REF!</v>
      </c>
      <c r="K67" s="19" t="e">
        <f t="shared" si="6"/>
        <v>#REF!</v>
      </c>
      <c r="L67" s="19" t="e">
        <f t="shared" si="11"/>
        <v>#REF!</v>
      </c>
      <c r="M67" s="19" t="e">
        <f t="shared" si="12"/>
        <v>#REF!</v>
      </c>
      <c r="O67" s="40" t="e">
        <f t="shared" si="7"/>
        <v>#REF!</v>
      </c>
    </row>
    <row r="68" spans="1:15" s="12" customFormat="1" ht="20.100000000000001" customHeight="1" x14ac:dyDescent="0.25">
      <c r="A68" s="142"/>
      <c r="B68" s="13" t="s">
        <v>9</v>
      </c>
      <c r="C68" s="42">
        <v>115.8</v>
      </c>
      <c r="D68" s="15" t="e">
        <f>#REF!</f>
        <v>#REF!</v>
      </c>
      <c r="E68" s="16" t="e">
        <f t="shared" si="4"/>
        <v>#REF!</v>
      </c>
      <c r="F68" s="38" t="e">
        <f t="shared" si="8"/>
        <v>#REF!</v>
      </c>
      <c r="G68" s="39" t="e">
        <f t="shared" si="9"/>
        <v>#REF!</v>
      </c>
      <c r="H68" s="39" t="e">
        <f t="shared" si="10"/>
        <v>#REF!</v>
      </c>
      <c r="J68" s="45" t="e">
        <f t="shared" si="5"/>
        <v>#REF!</v>
      </c>
      <c r="K68" s="19" t="e">
        <f t="shared" si="6"/>
        <v>#REF!</v>
      </c>
      <c r="L68" s="19" t="e">
        <f t="shared" si="11"/>
        <v>#REF!</v>
      </c>
      <c r="M68" s="19" t="e">
        <f t="shared" si="12"/>
        <v>#REF!</v>
      </c>
      <c r="O68" s="40" t="e">
        <f t="shared" si="7"/>
        <v>#REF!</v>
      </c>
    </row>
    <row r="69" spans="1:15" s="12" customFormat="1" ht="20.100000000000001" customHeight="1" x14ac:dyDescent="0.25">
      <c r="A69" s="142"/>
      <c r="B69" s="13" t="s">
        <v>10</v>
      </c>
      <c r="C69" s="42">
        <v>115.4</v>
      </c>
      <c r="D69" s="15" t="e">
        <f>#REF!</f>
        <v>#REF!</v>
      </c>
      <c r="E69" s="16" t="e">
        <f t="shared" si="4"/>
        <v>#REF!</v>
      </c>
      <c r="F69" s="38" t="e">
        <f t="shared" si="8"/>
        <v>#REF!</v>
      </c>
      <c r="G69" s="39" t="e">
        <f t="shared" si="9"/>
        <v>#REF!</v>
      </c>
      <c r="H69" s="39" t="e">
        <f t="shared" si="10"/>
        <v>#REF!</v>
      </c>
      <c r="J69" s="45" t="e">
        <f t="shared" si="5"/>
        <v>#REF!</v>
      </c>
      <c r="K69" s="19" t="e">
        <f t="shared" si="6"/>
        <v>#REF!</v>
      </c>
      <c r="L69" s="19" t="e">
        <f t="shared" si="11"/>
        <v>#REF!</v>
      </c>
      <c r="M69" s="19" t="e">
        <f t="shared" si="12"/>
        <v>#REF!</v>
      </c>
      <c r="O69" s="40" t="e">
        <f t="shared" si="7"/>
        <v>#REF!</v>
      </c>
    </row>
    <row r="70" spans="1:15" s="12" customFormat="1" ht="20.100000000000001" customHeight="1" x14ac:dyDescent="0.25">
      <c r="A70" s="142"/>
      <c r="B70" s="13" t="s">
        <v>11</v>
      </c>
      <c r="C70" s="42">
        <v>115.6</v>
      </c>
      <c r="D70" s="2" t="e">
        <f>#REF!</f>
        <v>#REF!</v>
      </c>
      <c r="E70" s="16" t="e">
        <f t="shared" si="4"/>
        <v>#REF!</v>
      </c>
      <c r="F70" s="38" t="e">
        <f t="shared" si="8"/>
        <v>#REF!</v>
      </c>
      <c r="G70" s="39" t="e">
        <f t="shared" si="9"/>
        <v>#REF!</v>
      </c>
      <c r="H70" s="39" t="e">
        <f t="shared" si="10"/>
        <v>#REF!</v>
      </c>
      <c r="J70" s="45" t="e">
        <f t="shared" si="5"/>
        <v>#REF!</v>
      </c>
      <c r="K70" s="19" t="e">
        <f t="shared" si="6"/>
        <v>#REF!</v>
      </c>
      <c r="L70" s="19" t="e">
        <f t="shared" si="11"/>
        <v>#REF!</v>
      </c>
      <c r="M70" s="19" t="e">
        <f t="shared" si="12"/>
        <v>#REF!</v>
      </c>
      <c r="O70" s="40" t="e">
        <f t="shared" si="7"/>
        <v>#REF!</v>
      </c>
    </row>
    <row r="71" spans="1:15" s="12" customFormat="1" ht="20.100000000000001" customHeight="1" x14ac:dyDescent="0.25">
      <c r="A71" s="142">
        <v>2014</v>
      </c>
      <c r="B71" s="13" t="s">
        <v>0</v>
      </c>
      <c r="C71" s="42">
        <v>116.1</v>
      </c>
      <c r="D71" s="15" t="e">
        <f>#REF!</f>
        <v>#REF!</v>
      </c>
      <c r="E71" s="16" t="e">
        <f t="shared" si="4"/>
        <v>#REF!</v>
      </c>
      <c r="F71" s="38" t="e">
        <f t="shared" si="8"/>
        <v>#REF!</v>
      </c>
      <c r="G71" s="39" t="e">
        <f t="shared" si="9"/>
        <v>#REF!</v>
      </c>
      <c r="H71" s="39" t="e">
        <f t="shared" si="10"/>
        <v>#REF!</v>
      </c>
      <c r="J71" s="45" t="e">
        <f t="shared" si="5"/>
        <v>#REF!</v>
      </c>
      <c r="K71" s="19" t="e">
        <f t="shared" si="6"/>
        <v>#REF!</v>
      </c>
      <c r="L71" s="19" t="e">
        <f t="shared" si="11"/>
        <v>#REF!</v>
      </c>
      <c r="M71" s="19" t="e">
        <f t="shared" si="12"/>
        <v>#REF!</v>
      </c>
      <c r="O71" s="40" t="e">
        <f t="shared" si="7"/>
        <v>#REF!</v>
      </c>
    </row>
    <row r="72" spans="1:15" s="12" customFormat="1" ht="20.100000000000001" customHeight="1" x14ac:dyDescent="0.25">
      <c r="A72" s="142"/>
      <c r="B72" s="13" t="s">
        <v>1</v>
      </c>
      <c r="C72" s="42">
        <v>116.2</v>
      </c>
      <c r="D72" s="15" t="e">
        <f>#REF!</f>
        <v>#REF!</v>
      </c>
      <c r="E72" s="16" t="e">
        <f t="shared" si="4"/>
        <v>#REF!</v>
      </c>
      <c r="F72" s="38" t="e">
        <f t="shared" si="8"/>
        <v>#REF!</v>
      </c>
      <c r="G72" s="39" t="e">
        <f t="shared" si="9"/>
        <v>#REF!</v>
      </c>
      <c r="H72" s="39" t="e">
        <f t="shared" si="10"/>
        <v>#REF!</v>
      </c>
      <c r="J72" s="45" t="e">
        <f t="shared" si="5"/>
        <v>#REF!</v>
      </c>
      <c r="K72" s="19" t="e">
        <f t="shared" si="6"/>
        <v>#REF!</v>
      </c>
      <c r="L72" s="19" t="e">
        <f t="shared" si="11"/>
        <v>#REF!</v>
      </c>
      <c r="M72" s="19" t="e">
        <f t="shared" si="12"/>
        <v>#REF!</v>
      </c>
      <c r="O72" s="40" t="e">
        <f t="shared" si="7"/>
        <v>#REF!</v>
      </c>
    </row>
    <row r="73" spans="1:15" s="12" customFormat="1" ht="20.100000000000001" customHeight="1" x14ac:dyDescent="0.25">
      <c r="A73" s="142"/>
      <c r="B73" s="13" t="s">
        <v>2</v>
      </c>
      <c r="C73" s="42">
        <v>116.3</v>
      </c>
      <c r="D73" s="15" t="e">
        <f>#REF!</f>
        <v>#REF!</v>
      </c>
      <c r="E73" s="16" t="e">
        <f t="shared" si="4"/>
        <v>#REF!</v>
      </c>
      <c r="F73" s="38" t="e">
        <f t="shared" si="8"/>
        <v>#REF!</v>
      </c>
      <c r="G73" s="39" t="e">
        <f t="shared" si="9"/>
        <v>#REF!</v>
      </c>
      <c r="H73" s="39" t="e">
        <f t="shared" si="10"/>
        <v>#REF!</v>
      </c>
      <c r="J73" s="45" t="e">
        <f t="shared" si="5"/>
        <v>#REF!</v>
      </c>
      <c r="K73" s="19" t="e">
        <f t="shared" si="6"/>
        <v>#REF!</v>
      </c>
      <c r="L73" s="19" t="e">
        <f t="shared" si="11"/>
        <v>#REF!</v>
      </c>
      <c r="M73" s="19" t="e">
        <f t="shared" si="12"/>
        <v>#REF!</v>
      </c>
      <c r="O73" s="40" t="e">
        <f t="shared" si="7"/>
        <v>#REF!</v>
      </c>
    </row>
    <row r="74" spans="1:15" s="12" customFormat="1" ht="20.100000000000001" customHeight="1" x14ac:dyDescent="0.25">
      <c r="A74" s="142"/>
      <c r="B74" s="13" t="s">
        <v>3</v>
      </c>
      <c r="C74" s="42">
        <v>116.3</v>
      </c>
      <c r="D74" s="15" t="e">
        <f>#REF!</f>
        <v>#REF!</v>
      </c>
      <c r="E74" s="16" t="e">
        <f t="shared" si="4"/>
        <v>#REF!</v>
      </c>
      <c r="F74" s="38" t="e">
        <f t="shared" si="8"/>
        <v>#REF!</v>
      </c>
      <c r="G74" s="39" t="e">
        <f t="shared" si="9"/>
        <v>#REF!</v>
      </c>
      <c r="H74" s="39" t="e">
        <f t="shared" si="10"/>
        <v>#REF!</v>
      </c>
      <c r="J74" s="45" t="e">
        <f t="shared" si="5"/>
        <v>#REF!</v>
      </c>
      <c r="K74" s="19" t="e">
        <f t="shared" si="6"/>
        <v>#REF!</v>
      </c>
      <c r="L74" s="19" t="e">
        <f t="shared" si="11"/>
        <v>#REF!</v>
      </c>
      <c r="M74" s="19" t="e">
        <f t="shared" si="12"/>
        <v>#REF!</v>
      </c>
      <c r="O74" s="40" t="e">
        <f t="shared" si="7"/>
        <v>#REF!</v>
      </c>
    </row>
    <row r="75" spans="1:15" s="12" customFormat="1" ht="20.100000000000001" customHeight="1" x14ac:dyDescent="0.25">
      <c r="A75" s="142"/>
      <c r="B75" s="13" t="s">
        <v>4</v>
      </c>
      <c r="C75" s="42">
        <v>116</v>
      </c>
      <c r="D75" s="15" t="e">
        <f>#REF!</f>
        <v>#REF!</v>
      </c>
      <c r="E75" s="16" t="e">
        <f t="shared" si="4"/>
        <v>#REF!</v>
      </c>
      <c r="F75" s="38" t="e">
        <f t="shared" si="8"/>
        <v>#REF!</v>
      </c>
      <c r="G75" s="39" t="e">
        <f t="shared" si="9"/>
        <v>#REF!</v>
      </c>
      <c r="H75" s="39" t="e">
        <f t="shared" si="10"/>
        <v>#REF!</v>
      </c>
      <c r="J75" s="45" t="e">
        <f t="shared" si="5"/>
        <v>#REF!</v>
      </c>
      <c r="K75" s="19" t="e">
        <f t="shared" si="6"/>
        <v>#REF!</v>
      </c>
      <c r="L75" s="19" t="e">
        <f t="shared" si="11"/>
        <v>#REF!</v>
      </c>
      <c r="M75" s="19" t="e">
        <f t="shared" si="12"/>
        <v>#REF!</v>
      </c>
      <c r="O75" s="40" t="e">
        <f t="shared" si="7"/>
        <v>#REF!</v>
      </c>
    </row>
    <row r="76" spans="1:15" s="12" customFormat="1" ht="20.100000000000001" customHeight="1" x14ac:dyDescent="0.25">
      <c r="A76" s="142"/>
      <c r="B76" s="13" t="s">
        <v>5</v>
      </c>
      <c r="C76" s="42">
        <v>115.7</v>
      </c>
      <c r="D76" s="15" t="e">
        <f>#REF!</f>
        <v>#REF!</v>
      </c>
      <c r="E76" s="16" t="e">
        <f t="shared" si="4"/>
        <v>#REF!</v>
      </c>
      <c r="F76" s="38" t="e">
        <f t="shared" si="8"/>
        <v>#REF!</v>
      </c>
      <c r="G76" s="39" t="e">
        <f t="shared" si="9"/>
        <v>#REF!</v>
      </c>
      <c r="H76" s="39" t="e">
        <f t="shared" si="10"/>
        <v>#REF!</v>
      </c>
      <c r="J76" s="45" t="e">
        <f t="shared" si="5"/>
        <v>#REF!</v>
      </c>
      <c r="K76" s="19" t="e">
        <f t="shared" si="6"/>
        <v>#REF!</v>
      </c>
      <c r="L76" s="19" t="e">
        <f t="shared" si="11"/>
        <v>#REF!</v>
      </c>
      <c r="M76" s="19" t="e">
        <f t="shared" si="12"/>
        <v>#REF!</v>
      </c>
      <c r="O76" s="40" t="e">
        <f t="shared" si="7"/>
        <v>#REF!</v>
      </c>
    </row>
    <row r="77" spans="1:15" s="12" customFormat="1" ht="20.100000000000001" customHeight="1" x14ac:dyDescent="0.25">
      <c r="A77" s="142"/>
      <c r="B77" s="13" t="s">
        <v>6</v>
      </c>
      <c r="C77" s="42">
        <v>115.3</v>
      </c>
      <c r="D77" s="15" t="e">
        <f>#REF!</f>
        <v>#REF!</v>
      </c>
      <c r="E77" s="16" t="e">
        <f t="shared" si="4"/>
        <v>#REF!</v>
      </c>
      <c r="F77" s="38" t="e">
        <f t="shared" si="8"/>
        <v>#REF!</v>
      </c>
      <c r="G77" s="39" t="e">
        <f t="shared" si="9"/>
        <v>#REF!</v>
      </c>
      <c r="H77" s="39" t="e">
        <f t="shared" si="10"/>
        <v>#REF!</v>
      </c>
      <c r="J77" s="45" t="e">
        <f t="shared" si="5"/>
        <v>#REF!</v>
      </c>
      <c r="K77" s="19" t="e">
        <f t="shared" si="6"/>
        <v>#REF!</v>
      </c>
      <c r="L77" s="19" t="e">
        <f t="shared" si="11"/>
        <v>#REF!</v>
      </c>
      <c r="M77" s="19" t="e">
        <f t="shared" si="12"/>
        <v>#REF!</v>
      </c>
      <c r="O77" s="40" t="e">
        <f t="shared" si="7"/>
        <v>#REF!</v>
      </c>
    </row>
    <row r="78" spans="1:15" s="12" customFormat="1" ht="20.100000000000001" customHeight="1" x14ac:dyDescent="0.25">
      <c r="A78" s="142"/>
      <c r="B78" s="13" t="s">
        <v>7</v>
      </c>
      <c r="C78" s="42">
        <v>114.8</v>
      </c>
      <c r="D78" s="15" t="e">
        <f>#REF!</f>
        <v>#REF!</v>
      </c>
      <c r="E78" s="16" t="e">
        <f t="shared" si="4"/>
        <v>#REF!</v>
      </c>
      <c r="F78" s="38" t="e">
        <f t="shared" si="8"/>
        <v>#REF!</v>
      </c>
      <c r="G78" s="39" t="e">
        <f t="shared" si="9"/>
        <v>#REF!</v>
      </c>
      <c r="H78" s="39" t="e">
        <f t="shared" si="10"/>
        <v>#REF!</v>
      </c>
      <c r="J78" s="45" t="e">
        <f t="shared" si="5"/>
        <v>#REF!</v>
      </c>
      <c r="K78" s="19" t="e">
        <f t="shared" si="6"/>
        <v>#REF!</v>
      </c>
      <c r="L78" s="19" t="e">
        <f t="shared" si="11"/>
        <v>#REF!</v>
      </c>
      <c r="M78" s="19" t="e">
        <f t="shared" si="12"/>
        <v>#REF!</v>
      </c>
      <c r="O78" s="40" t="e">
        <f t="shared" si="7"/>
        <v>#REF!</v>
      </c>
    </row>
    <row r="79" spans="1:15" s="12" customFormat="1" ht="20.100000000000001" customHeight="1" x14ac:dyDescent="0.25">
      <c r="A79" s="142"/>
      <c r="B79" s="13" t="s">
        <v>8</v>
      </c>
      <c r="C79" s="42">
        <v>114.1</v>
      </c>
      <c r="D79" s="15" t="e">
        <f>#REF!</f>
        <v>#REF!</v>
      </c>
      <c r="E79" s="16" t="e">
        <f t="shared" si="4"/>
        <v>#REF!</v>
      </c>
      <c r="F79" s="38" t="e">
        <f t="shared" si="8"/>
        <v>#REF!</v>
      </c>
      <c r="G79" s="39" t="e">
        <f t="shared" si="9"/>
        <v>#REF!</v>
      </c>
      <c r="H79" s="39" t="e">
        <f t="shared" si="10"/>
        <v>#REF!</v>
      </c>
      <c r="J79" s="45" t="e">
        <f t="shared" si="5"/>
        <v>#REF!</v>
      </c>
      <c r="K79" s="19" t="e">
        <f t="shared" si="6"/>
        <v>#REF!</v>
      </c>
      <c r="L79" s="19" t="e">
        <f t="shared" si="11"/>
        <v>#REF!</v>
      </c>
      <c r="M79" s="19" t="e">
        <f t="shared" si="12"/>
        <v>#REF!</v>
      </c>
      <c r="O79" s="40" t="e">
        <f t="shared" si="7"/>
        <v>#REF!</v>
      </c>
    </row>
    <row r="80" spans="1:15" s="12" customFormat="1" ht="20.100000000000001" customHeight="1" x14ac:dyDescent="0.25">
      <c r="A80" s="142"/>
      <c r="B80" s="13" t="s">
        <v>9</v>
      </c>
      <c r="C80" s="42">
        <v>112.6</v>
      </c>
      <c r="D80" s="15" t="e">
        <f>#REF!</f>
        <v>#REF!</v>
      </c>
      <c r="E80" s="16" t="e">
        <f t="shared" si="4"/>
        <v>#REF!</v>
      </c>
      <c r="F80" s="38" t="e">
        <f t="shared" si="8"/>
        <v>#REF!</v>
      </c>
      <c r="G80" s="39" t="e">
        <f t="shared" si="9"/>
        <v>#REF!</v>
      </c>
      <c r="H80" s="39" t="e">
        <f t="shared" si="10"/>
        <v>#REF!</v>
      </c>
      <c r="J80" s="45" t="e">
        <f t="shared" si="5"/>
        <v>#REF!</v>
      </c>
      <c r="K80" s="19" t="e">
        <f t="shared" si="6"/>
        <v>#REF!</v>
      </c>
      <c r="L80" s="19" t="e">
        <f t="shared" si="11"/>
        <v>#REF!</v>
      </c>
      <c r="M80" s="19" t="e">
        <f t="shared" si="12"/>
        <v>#REF!</v>
      </c>
      <c r="O80" s="40" t="e">
        <f t="shared" si="7"/>
        <v>#REF!</v>
      </c>
    </row>
    <row r="81" spans="1:16" s="12" customFormat="1" ht="20.100000000000001" customHeight="1" x14ac:dyDescent="0.25">
      <c r="A81" s="142"/>
      <c r="B81" s="13" t="s">
        <v>10</v>
      </c>
      <c r="C81" s="42">
        <v>111.8</v>
      </c>
      <c r="D81" s="15" t="e">
        <f>#REF!</f>
        <v>#REF!</v>
      </c>
      <c r="E81" s="16" t="e">
        <f t="shared" si="4"/>
        <v>#REF!</v>
      </c>
      <c r="F81" s="38" t="e">
        <f t="shared" si="8"/>
        <v>#REF!</v>
      </c>
      <c r="G81" s="39" t="e">
        <f t="shared" si="9"/>
        <v>#REF!</v>
      </c>
      <c r="H81" s="39" t="e">
        <f t="shared" si="10"/>
        <v>#REF!</v>
      </c>
      <c r="J81" s="45" t="e">
        <f t="shared" si="5"/>
        <v>#REF!</v>
      </c>
      <c r="K81" s="19" t="e">
        <f t="shared" si="6"/>
        <v>#REF!</v>
      </c>
      <c r="L81" s="19" t="e">
        <f t="shared" si="11"/>
        <v>#REF!</v>
      </c>
      <c r="M81" s="19" t="e">
        <f t="shared" si="12"/>
        <v>#REF!</v>
      </c>
      <c r="O81" s="40" t="e">
        <f t="shared" si="7"/>
        <v>#REF!</v>
      </c>
    </row>
    <row r="82" spans="1:16" s="12" customFormat="1" ht="20.100000000000001" customHeight="1" x14ac:dyDescent="0.25">
      <c r="A82" s="142"/>
      <c r="B82" s="13" t="s">
        <v>11</v>
      </c>
      <c r="C82" s="42">
        <v>111.2</v>
      </c>
      <c r="D82" s="15" t="e">
        <f>#REF!</f>
        <v>#REF!</v>
      </c>
      <c r="E82" s="16" t="e">
        <f t="shared" si="4"/>
        <v>#REF!</v>
      </c>
      <c r="F82" s="38" t="e">
        <f t="shared" si="8"/>
        <v>#REF!</v>
      </c>
      <c r="G82" s="39" t="e">
        <f t="shared" si="9"/>
        <v>#REF!</v>
      </c>
      <c r="H82" s="39" t="e">
        <f t="shared" si="10"/>
        <v>#REF!</v>
      </c>
      <c r="J82" s="45" t="e">
        <f t="shared" si="5"/>
        <v>#REF!</v>
      </c>
      <c r="K82" s="19" t="e">
        <f t="shared" si="6"/>
        <v>#REF!</v>
      </c>
      <c r="L82" s="19" t="e">
        <f t="shared" si="11"/>
        <v>#REF!</v>
      </c>
      <c r="M82" s="19" t="e">
        <f t="shared" si="12"/>
        <v>#REF!</v>
      </c>
      <c r="O82" s="40" t="e">
        <f t="shared" si="7"/>
        <v>#REF!</v>
      </c>
    </row>
    <row r="83" spans="1:16" s="12" customFormat="1" ht="20.100000000000001" customHeight="1" x14ac:dyDescent="0.25">
      <c r="A83" s="142">
        <v>2015</v>
      </c>
      <c r="B83" s="13" t="s">
        <v>0</v>
      </c>
      <c r="C83" s="69">
        <v>110.6</v>
      </c>
      <c r="D83" s="15">
        <v>846.11962071057428</v>
      </c>
      <c r="E83" s="16" t="e">
        <f t="shared" si="4"/>
        <v>#REF!</v>
      </c>
      <c r="F83" s="38" t="e">
        <f t="shared" si="8"/>
        <v>#REF!</v>
      </c>
      <c r="G83" s="39" t="e">
        <f t="shared" si="9"/>
        <v>#REF!</v>
      </c>
      <c r="H83" s="39" t="e">
        <f t="shared" si="10"/>
        <v>#REF!</v>
      </c>
      <c r="J83" s="45" t="e">
        <f t="shared" si="5"/>
        <v>#REF!</v>
      </c>
      <c r="K83" s="19" t="e">
        <f t="shared" si="6"/>
        <v>#REF!</v>
      </c>
      <c r="L83" s="19" t="e">
        <f t="shared" si="11"/>
        <v>#REF!</v>
      </c>
      <c r="M83" s="19" t="e">
        <f t="shared" si="12"/>
        <v>#REF!</v>
      </c>
      <c r="O83" s="40" t="e">
        <f t="shared" si="7"/>
        <v>#REF!</v>
      </c>
    </row>
    <row r="84" spans="1:16" s="12" customFormat="1" ht="20.100000000000001" customHeight="1" x14ac:dyDescent="0.25">
      <c r="A84" s="142"/>
      <c r="B84" s="13" t="s">
        <v>1</v>
      </c>
      <c r="C84" s="69">
        <v>111.2</v>
      </c>
      <c r="D84" s="15">
        <v>785.31071758604003</v>
      </c>
      <c r="E84" s="16" t="e">
        <f t="shared" si="4"/>
        <v>#REF!</v>
      </c>
      <c r="F84" s="10"/>
      <c r="G84" s="19"/>
      <c r="H84" s="19"/>
      <c r="J84" s="46"/>
      <c r="K84" s="19" t="e">
        <f t="shared" si="6"/>
        <v>#REF!</v>
      </c>
      <c r="L84" s="19" t="e">
        <f>AVERAGE(D79:D90)</f>
        <v>#REF!</v>
      </c>
      <c r="M84" s="19" t="e">
        <f t="shared" si="12"/>
        <v>#REF!</v>
      </c>
      <c r="O84" s="40" t="e">
        <f t="shared" si="7"/>
        <v>#REF!</v>
      </c>
    </row>
    <row r="85" spans="1:16" s="12" customFormat="1" ht="20.100000000000001" customHeight="1" x14ac:dyDescent="0.25">
      <c r="A85" s="142"/>
      <c r="B85" s="13" t="s">
        <v>2</v>
      </c>
      <c r="C85" s="69">
        <v>111.4</v>
      </c>
      <c r="D85" s="15">
        <v>697.14381574363131</v>
      </c>
      <c r="E85" s="16" t="e">
        <f t="shared" si="4"/>
        <v>#REF!</v>
      </c>
      <c r="F85" s="10"/>
      <c r="G85" s="19"/>
      <c r="H85" s="19"/>
      <c r="J85" s="23"/>
      <c r="K85" s="19" t="e">
        <f t="shared" si="6"/>
        <v>#REF!</v>
      </c>
      <c r="L85" s="19" t="e">
        <f t="shared" si="11"/>
        <v>#REF!</v>
      </c>
      <c r="M85" s="19" t="e">
        <f t="shared" si="12"/>
        <v>#REF!</v>
      </c>
      <c r="O85" s="40" t="e">
        <f t="shared" si="7"/>
        <v>#REF!</v>
      </c>
    </row>
    <row r="86" spans="1:16" s="12" customFormat="1" ht="20.100000000000001" customHeight="1" x14ac:dyDescent="0.25">
      <c r="A86" s="142"/>
      <c r="B86" s="13" t="s">
        <v>3</v>
      </c>
      <c r="C86" s="69">
        <v>111.7</v>
      </c>
      <c r="D86" s="15">
        <v>610.78886661728041</v>
      </c>
      <c r="E86" s="16" t="e">
        <f t="shared" si="4"/>
        <v>#REF!</v>
      </c>
      <c r="F86" s="10"/>
      <c r="G86" s="19"/>
      <c r="H86" s="19"/>
      <c r="J86" s="23"/>
      <c r="K86" s="19" t="e">
        <f t="shared" si="6"/>
        <v>#REF!</v>
      </c>
      <c r="L86" s="19" t="e">
        <f t="shared" si="11"/>
        <v>#REF!</v>
      </c>
      <c r="M86" s="19" t="e">
        <f t="shared" si="12"/>
        <v>#REF!</v>
      </c>
      <c r="O86" s="40" t="e">
        <f t="shared" si="7"/>
        <v>#REF!</v>
      </c>
    </row>
    <row r="87" spans="1:16" s="12" customFormat="1" ht="20.100000000000001" customHeight="1" x14ac:dyDescent="0.25">
      <c r="A87" s="142"/>
      <c r="B87" s="13" t="s">
        <v>4</v>
      </c>
      <c r="C87" s="69">
        <v>111.4</v>
      </c>
      <c r="D87" s="15">
        <v>589.56656142401175</v>
      </c>
      <c r="E87" s="16" t="e">
        <f t="shared" si="4"/>
        <v>#REF!</v>
      </c>
      <c r="F87" s="10"/>
      <c r="G87" s="19"/>
      <c r="H87" s="19"/>
      <c r="J87" s="23"/>
      <c r="K87" s="19" t="e">
        <f t="shared" si="6"/>
        <v>#REF!</v>
      </c>
      <c r="L87" s="19" t="e">
        <f t="shared" si="11"/>
        <v>#REF!</v>
      </c>
      <c r="M87" s="19" t="e">
        <f t="shared" si="12"/>
        <v>#REF!</v>
      </c>
      <c r="O87" s="40" t="e">
        <f t="shared" si="7"/>
        <v>#REF!</v>
      </c>
    </row>
    <row r="88" spans="1:16" s="12" customFormat="1" ht="20.100000000000001" customHeight="1" x14ac:dyDescent="0.25">
      <c r="A88" s="142"/>
      <c r="B88" s="13" t="s">
        <v>5</v>
      </c>
      <c r="C88" s="69">
        <v>110.9</v>
      </c>
      <c r="D88" s="15">
        <v>571.84810863827022</v>
      </c>
      <c r="E88" s="16" t="e">
        <f t="shared" ref="E88:E94" si="14">(D88/$E$16)*100</f>
        <v>#REF!</v>
      </c>
      <c r="F88" s="10"/>
      <c r="G88" s="19"/>
      <c r="H88" s="19"/>
      <c r="J88" s="23"/>
      <c r="K88" s="19" t="e">
        <f t="shared" si="6"/>
        <v>#REF!</v>
      </c>
      <c r="L88" s="19">
        <f t="shared" si="11"/>
        <v>711.89113650328545</v>
      </c>
      <c r="M88" s="19" t="e">
        <f t="shared" si="12"/>
        <v>#REF!</v>
      </c>
      <c r="O88" s="40" t="e">
        <f t="shared" si="7"/>
        <v>#REF!</v>
      </c>
      <c r="P88" s="78" t="e">
        <f>O88-C88</f>
        <v>#REF!</v>
      </c>
    </row>
    <row r="89" spans="1:16" s="12" customFormat="1" ht="20.100000000000001" customHeight="1" x14ac:dyDescent="0.25">
      <c r="A89" s="142"/>
      <c r="B89" s="13" t="s">
        <v>6</v>
      </c>
      <c r="C89" s="69">
        <v>110.8</v>
      </c>
      <c r="D89" s="15">
        <v>563.78778049012305</v>
      </c>
      <c r="E89" s="16" t="e">
        <f t="shared" si="14"/>
        <v>#REF!</v>
      </c>
      <c r="F89" s="10"/>
      <c r="G89" s="19"/>
      <c r="H89" s="19"/>
      <c r="J89" s="23"/>
      <c r="K89" s="19">
        <f t="shared" si="6"/>
        <v>711.89113650328545</v>
      </c>
      <c r="L89" s="19">
        <f t="shared" si="11"/>
        <v>712.23410650016274</v>
      </c>
      <c r="M89" s="19">
        <f t="shared" si="12"/>
        <v>712.06262150172415</v>
      </c>
      <c r="O89" s="40" t="e">
        <f>(M89/$O$16)*100</f>
        <v>#REF!</v>
      </c>
      <c r="P89" s="78" t="e">
        <f t="shared" ref="P89:P97" si="15">O89-C89</f>
        <v>#REF!</v>
      </c>
    </row>
    <row r="90" spans="1:16" s="12" customFormat="1" ht="20.100000000000001" customHeight="1" x14ac:dyDescent="0.25">
      <c r="A90" s="142"/>
      <c r="B90" s="13" t="s">
        <v>7</v>
      </c>
      <c r="C90" s="69">
        <v>110.4</v>
      </c>
      <c r="D90" s="15">
        <v>604.38077268348991</v>
      </c>
      <c r="E90" s="16" t="e">
        <f t="shared" si="14"/>
        <v>#REF!</v>
      </c>
      <c r="F90" s="10"/>
      <c r="K90" s="19">
        <f t="shared" si="6"/>
        <v>712.23410650016274</v>
      </c>
      <c r="L90" s="19">
        <f t="shared" si="11"/>
        <v>712.33070035084995</v>
      </c>
      <c r="M90" s="19">
        <f t="shared" si="12"/>
        <v>712.28240342550635</v>
      </c>
      <c r="O90" s="40" t="e">
        <f>(M90/$O$16)*100</f>
        <v>#REF!</v>
      </c>
      <c r="P90" s="78" t="e">
        <f t="shared" si="15"/>
        <v>#REF!</v>
      </c>
    </row>
    <row r="91" spans="1:16" s="12" customFormat="1" ht="20.100000000000001" customHeight="1" x14ac:dyDescent="0.25">
      <c r="A91" s="142"/>
      <c r="B91" s="13" t="s">
        <v>8</v>
      </c>
      <c r="C91" s="80">
        <v>110</v>
      </c>
      <c r="D91" s="15">
        <v>691.83650062554659</v>
      </c>
      <c r="E91" s="16" t="e">
        <f t="shared" si="14"/>
        <v>#REF!</v>
      </c>
      <c r="F91" s="10"/>
      <c r="K91" s="19">
        <f t="shared" ref="K91:K97" si="16">AVERAGE(D85:D96)</f>
        <v>712.33070035084995</v>
      </c>
      <c r="L91" s="19">
        <f t="shared" si="11"/>
        <v>713.65511276876771</v>
      </c>
      <c r="M91" s="19">
        <f t="shared" si="12"/>
        <v>712.99290655980883</v>
      </c>
      <c r="O91" s="79" t="e">
        <f>(M91/$O$16)*100</f>
        <v>#REF!</v>
      </c>
      <c r="P91" s="78" t="e">
        <f t="shared" si="15"/>
        <v>#REF!</v>
      </c>
    </row>
    <row r="92" spans="1:16" s="12" customFormat="1" ht="20.100000000000001" customHeight="1" x14ac:dyDescent="0.25">
      <c r="A92" s="142"/>
      <c r="B92" s="13" t="s">
        <v>9</v>
      </c>
      <c r="C92" s="69">
        <v>110</v>
      </c>
      <c r="D92" s="15">
        <v>846.53689502606312</v>
      </c>
      <c r="E92" s="16" t="e">
        <f t="shared" si="14"/>
        <v>#REF!</v>
      </c>
      <c r="F92" s="10"/>
      <c r="K92" s="19">
        <f t="shared" si="16"/>
        <v>713.65511276876771</v>
      </c>
      <c r="L92" s="19">
        <f t="shared" si="11"/>
        <v>714.60889808417994</v>
      </c>
      <c r="M92" s="19">
        <f t="shared" si="12"/>
        <v>714.13200542647382</v>
      </c>
      <c r="O92" s="81" t="e">
        <f>(M92/$O$16)*100</f>
        <v>#REF!</v>
      </c>
      <c r="P92" s="78" t="e">
        <f t="shared" si="15"/>
        <v>#REF!</v>
      </c>
    </row>
    <row r="93" spans="1:16" s="12" customFormat="1" ht="20.100000000000001" customHeight="1" x14ac:dyDescent="0.25">
      <c r="A93" s="142"/>
      <c r="B93" s="13" t="s">
        <v>10</v>
      </c>
      <c r="C93" s="69">
        <v>109.6</v>
      </c>
      <c r="D93" s="15">
        <v>866.36041438275731</v>
      </c>
      <c r="E93" s="16" t="e">
        <f t="shared" si="14"/>
        <v>#REF!</v>
      </c>
      <c r="F93" s="10"/>
      <c r="K93" s="19">
        <f t="shared" si="16"/>
        <v>714.60889808417994</v>
      </c>
      <c r="L93" s="19">
        <f>AVERAGE(D88:D99)</f>
        <v>716.10454012099717</v>
      </c>
      <c r="M93" s="19">
        <f>AVERAGE(K93:L93)</f>
        <v>715.35671910258861</v>
      </c>
      <c r="O93" s="40" t="e">
        <f t="shared" ref="O93:O111" si="17">(M93/$O$16)*100</f>
        <v>#REF!</v>
      </c>
      <c r="P93" s="78" t="e">
        <f t="shared" si="15"/>
        <v>#REF!</v>
      </c>
    </row>
    <row r="94" spans="1:16" s="12" customFormat="1" ht="20.100000000000001" customHeight="1" x14ac:dyDescent="0.25">
      <c r="A94" s="142"/>
      <c r="B94" s="13" t="s">
        <v>11</v>
      </c>
      <c r="C94" s="69">
        <v>108.9</v>
      </c>
      <c r="D94" s="15">
        <v>869.01358411163801</v>
      </c>
      <c r="E94" s="16" t="e">
        <f t="shared" si="14"/>
        <v>#REF!</v>
      </c>
      <c r="F94" s="10"/>
      <c r="K94" s="19">
        <f t="shared" si="16"/>
        <v>716.10454012099717</v>
      </c>
      <c r="L94" s="19">
        <f>AVERAGE(D89:D100)</f>
        <v>717.12456129209659</v>
      </c>
      <c r="M94" s="19">
        <f>AVERAGE(K94:L94)</f>
        <v>716.61455070654688</v>
      </c>
      <c r="O94" s="40" t="e">
        <f t="shared" si="17"/>
        <v>#REF!</v>
      </c>
      <c r="P94" s="78" t="e">
        <f t="shared" si="15"/>
        <v>#REF!</v>
      </c>
    </row>
    <row r="95" spans="1:16" s="12" customFormat="1" ht="20.100000000000001" customHeight="1" x14ac:dyDescent="0.25">
      <c r="A95" s="142">
        <v>2016</v>
      </c>
      <c r="B95" s="13" t="s">
        <v>0</v>
      </c>
      <c r="C95" s="69">
        <v>108.6</v>
      </c>
      <c r="D95" s="15">
        <v>850.23526067309933</v>
      </c>
      <c r="E95" s="16" t="e">
        <f>(D95/$E$16)*100</f>
        <v>#REF!</v>
      </c>
      <c r="F95" s="10"/>
      <c r="G95" s="50"/>
      <c r="H95" s="50"/>
      <c r="I95" s="7"/>
      <c r="J95" s="23"/>
      <c r="K95" s="19">
        <f t="shared" si="16"/>
        <v>717.12456129209659</v>
      </c>
      <c r="L95" s="19">
        <f>AVERAGE(D90:D101)</f>
        <v>719.1853814766165</v>
      </c>
      <c r="M95" s="19">
        <f>AVERAGE(K95:L95)</f>
        <v>718.15497138435649</v>
      </c>
      <c r="N95" s="7"/>
      <c r="O95" s="40" t="e">
        <f t="shared" si="17"/>
        <v>#REF!</v>
      </c>
      <c r="P95" s="78" t="e">
        <f t="shared" si="15"/>
        <v>#REF!</v>
      </c>
    </row>
    <row r="96" spans="1:16" s="12" customFormat="1" ht="20.100000000000001" customHeight="1" x14ac:dyDescent="0.25">
      <c r="A96" s="142"/>
      <c r="B96" s="13" t="s">
        <v>1</v>
      </c>
      <c r="C96" s="69">
        <v>108.2</v>
      </c>
      <c r="D96" s="15">
        <v>786.46984379428932</v>
      </c>
      <c r="E96" s="16" t="e">
        <f>(D96/$E$16)*100</f>
        <v>#REF!</v>
      </c>
      <c r="F96" s="49"/>
      <c r="G96" s="50"/>
      <c r="H96" s="50"/>
      <c r="I96" s="7"/>
      <c r="J96" s="23"/>
      <c r="K96" s="19">
        <f t="shared" si="16"/>
        <v>719.1853814766165</v>
      </c>
      <c r="L96" s="19">
        <f>AVERAGE(D91:D102)</f>
        <v>719.67457535516678</v>
      </c>
      <c r="M96" s="19">
        <f>AVERAGE(K96:L96)</f>
        <v>719.42997841589158</v>
      </c>
      <c r="N96" s="7"/>
      <c r="O96" s="40" t="e">
        <f t="shared" si="17"/>
        <v>#REF!</v>
      </c>
      <c r="P96" s="78" t="e">
        <f t="shared" si="15"/>
        <v>#REF!</v>
      </c>
    </row>
    <row r="97" spans="1:16" s="12" customFormat="1" ht="20.100000000000001" customHeight="1" x14ac:dyDescent="0.25">
      <c r="A97" s="142"/>
      <c r="B97" s="13" t="s">
        <v>2</v>
      </c>
      <c r="C97" s="69">
        <v>107.9</v>
      </c>
      <c r="D97" s="15">
        <v>713.03676475864393</v>
      </c>
      <c r="E97" s="16" t="e">
        <f>(D97/$E$16)*100</f>
        <v>#REF!</v>
      </c>
      <c r="F97" s="49"/>
      <c r="G97" s="50"/>
      <c r="H97" s="50"/>
      <c r="I97" s="7"/>
      <c r="J97" s="23"/>
      <c r="K97" s="19">
        <f t="shared" si="16"/>
        <v>719.67457535516678</v>
      </c>
      <c r="L97" s="19">
        <f>AVERAGE(D92:D103)</f>
        <v>719.0522372556178</v>
      </c>
      <c r="M97" s="19">
        <f>AVERAGE(K97:L97)</f>
        <v>719.36340630539235</v>
      </c>
      <c r="N97" s="7"/>
      <c r="O97" s="40" t="e">
        <f t="shared" si="17"/>
        <v>#REF!</v>
      </c>
      <c r="P97" s="78" t="e">
        <f t="shared" si="15"/>
        <v>#REF!</v>
      </c>
    </row>
    <row r="98" spans="1:16" s="12" customFormat="1" ht="20.100000000000001" customHeight="1" x14ac:dyDescent="0.25">
      <c r="A98" s="142"/>
      <c r="B98" s="13" t="s">
        <v>3</v>
      </c>
      <c r="C98" s="69">
        <v>107.6</v>
      </c>
      <c r="D98" s="15">
        <v>622.23429040222709</v>
      </c>
      <c r="E98" s="16" t="e">
        <f>(D98/$E$16)*100</f>
        <v>#REF!</v>
      </c>
      <c r="F98" s="49"/>
      <c r="G98" s="50"/>
      <c r="H98" s="50"/>
      <c r="I98" s="7"/>
      <c r="J98" s="23"/>
      <c r="K98" s="19">
        <f t="shared" ref="K98:K104" si="18">AVERAGE(D92:D103)</f>
        <v>719.0522372556178</v>
      </c>
      <c r="L98" s="19">
        <f t="shared" ref="L98:L104" si="19">AVERAGE(D93:D104)</f>
        <v>717.50622920416447</v>
      </c>
      <c r="M98" s="19">
        <f t="shared" ref="M98:M104" si="20">AVERAGE(K98:L98)</f>
        <v>718.27923322989113</v>
      </c>
      <c r="N98" s="7"/>
      <c r="O98" s="40" t="e">
        <f t="shared" si="17"/>
        <v>#REF!</v>
      </c>
    </row>
    <row r="99" spans="1:16" s="12" customFormat="1" ht="20.100000000000001" customHeight="1" x14ac:dyDescent="0.25">
      <c r="A99" s="142"/>
      <c r="B99" s="13" t="s">
        <v>4</v>
      </c>
      <c r="C99" s="69">
        <v>107.9</v>
      </c>
      <c r="D99" s="15">
        <v>607.51426586581874</v>
      </c>
      <c r="E99" s="16" t="e">
        <f t="shared" ref="E99:E106" si="21">(D99/$E$16)*100</f>
        <v>#REF!</v>
      </c>
      <c r="F99" s="49"/>
      <c r="G99" s="50"/>
      <c r="H99" s="50"/>
      <c r="I99" s="7"/>
      <c r="J99" s="23"/>
      <c r="K99" s="19">
        <f t="shared" si="18"/>
        <v>717.50622920416447</v>
      </c>
      <c r="L99" s="19">
        <f t="shared" si="19"/>
        <v>717.81497124770101</v>
      </c>
      <c r="M99" s="19">
        <f t="shared" si="20"/>
        <v>717.66060022593274</v>
      </c>
      <c r="N99" s="7"/>
      <c r="O99" s="40" t="e">
        <f t="shared" si="17"/>
        <v>#REF!</v>
      </c>
    </row>
    <row r="100" spans="1:16" s="12" customFormat="1" ht="20.100000000000001" customHeight="1" x14ac:dyDescent="0.25">
      <c r="A100" s="142"/>
      <c r="B100" s="13" t="s">
        <v>5</v>
      </c>
      <c r="C100" s="69">
        <v>107.8</v>
      </c>
      <c r="D100" s="15">
        <v>584.08836269146377</v>
      </c>
      <c r="E100" s="16" t="e">
        <f t="shared" si="21"/>
        <v>#REF!</v>
      </c>
      <c r="F100" s="19"/>
      <c r="G100" s="19"/>
      <c r="H100" s="19"/>
      <c r="J100" s="23"/>
      <c r="K100" s="19">
        <f t="shared" si="18"/>
        <v>717.81497124770101</v>
      </c>
      <c r="L100" s="19">
        <f t="shared" si="19"/>
        <v>718.63843634845955</v>
      </c>
      <c r="M100" s="19">
        <f t="shared" si="20"/>
        <v>718.22670379808028</v>
      </c>
      <c r="O100" s="40" t="e">
        <f t="shared" si="17"/>
        <v>#REF!</v>
      </c>
    </row>
    <row r="101" spans="1:16" s="12" customFormat="1" ht="20.100000000000001" customHeight="1" x14ac:dyDescent="0.25">
      <c r="A101" s="142"/>
      <c r="B101" s="13" t="s">
        <v>6</v>
      </c>
      <c r="C101" s="69">
        <v>107.6</v>
      </c>
      <c r="D101" s="15">
        <v>588.51762270436143</v>
      </c>
      <c r="E101" s="16" t="e">
        <f t="shared" si="21"/>
        <v>#REF!</v>
      </c>
      <c r="F101" s="19"/>
      <c r="G101" s="19"/>
      <c r="H101" s="19"/>
      <c r="J101" s="23"/>
      <c r="K101" s="19">
        <f t="shared" si="18"/>
        <v>718.63843634845955</v>
      </c>
      <c r="L101" s="19">
        <f t="shared" si="19"/>
        <v>722.00287873218019</v>
      </c>
      <c r="M101" s="19">
        <f t="shared" si="20"/>
        <v>720.32065754031987</v>
      </c>
      <c r="O101" s="40" t="e">
        <f t="shared" si="17"/>
        <v>#REF!</v>
      </c>
    </row>
    <row r="102" spans="1:16" s="12" customFormat="1" ht="20.100000000000001" customHeight="1" x14ac:dyDescent="0.25">
      <c r="A102" s="142"/>
      <c r="B102" s="13" t="s">
        <v>7</v>
      </c>
      <c r="C102" s="42">
        <v>107.6</v>
      </c>
      <c r="D102" s="15">
        <v>610.25109922609317</v>
      </c>
      <c r="E102" s="16" t="e">
        <f t="shared" si="21"/>
        <v>#REF!</v>
      </c>
      <c r="K102" s="19">
        <f t="shared" si="18"/>
        <v>722.00287873218019</v>
      </c>
      <c r="L102" s="19">
        <f t="shared" si="19"/>
        <v>722.91102385119336</v>
      </c>
      <c r="M102" s="19">
        <f t="shared" si="20"/>
        <v>722.45695129168678</v>
      </c>
      <c r="O102" s="40" t="e">
        <f t="shared" si="17"/>
        <v>#REF!</v>
      </c>
    </row>
    <row r="103" spans="1:16" s="12" customFormat="1" ht="20.100000000000001" customHeight="1" x14ac:dyDescent="0.25">
      <c r="A103" s="142"/>
      <c r="B103" s="13" t="s">
        <v>8</v>
      </c>
      <c r="C103" s="42">
        <v>107.9</v>
      </c>
      <c r="D103" s="15">
        <v>684.36844343095913</v>
      </c>
      <c r="E103" s="16" t="e">
        <f t="shared" si="21"/>
        <v>#REF!</v>
      </c>
      <c r="K103" s="19">
        <f t="shared" si="18"/>
        <v>722.91102385119336</v>
      </c>
      <c r="L103" s="19">
        <f t="shared" si="19"/>
        <v>723.10331995619674</v>
      </c>
      <c r="M103" s="19">
        <f t="shared" si="20"/>
        <v>723.00717190369505</v>
      </c>
      <c r="O103" s="40" t="e">
        <f t="shared" si="17"/>
        <v>#REF!</v>
      </c>
    </row>
    <row r="104" spans="1:16" s="12" customFormat="1" ht="20.100000000000001" customHeight="1" x14ac:dyDescent="0.25">
      <c r="A104" s="142"/>
      <c r="B104" s="13" t="s">
        <v>9</v>
      </c>
      <c r="C104" s="42">
        <v>108.3</v>
      </c>
      <c r="D104" s="87">
        <v>827.98479840862228</v>
      </c>
      <c r="E104" s="16" t="e">
        <f t="shared" si="21"/>
        <v>#REF!</v>
      </c>
      <c r="K104" s="19">
        <f t="shared" si="18"/>
        <v>723.10331995619674</v>
      </c>
      <c r="L104" s="19">
        <f t="shared" si="19"/>
        <v>723.64198514092459</v>
      </c>
      <c r="M104" s="19">
        <f t="shared" si="20"/>
        <v>723.37265254856061</v>
      </c>
      <c r="O104" s="40" t="e">
        <f t="shared" si="17"/>
        <v>#REF!</v>
      </c>
    </row>
    <row r="105" spans="1:16" s="12" customFormat="1" ht="20.100000000000001" customHeight="1" x14ac:dyDescent="0.25">
      <c r="A105" s="142"/>
      <c r="B105" s="13" t="s">
        <v>10</v>
      </c>
      <c r="C105" s="42">
        <v>108.8</v>
      </c>
      <c r="D105" s="87">
        <v>870.0653189051958</v>
      </c>
      <c r="E105" s="16" t="e">
        <f t="shared" si="21"/>
        <v>#REF!</v>
      </c>
      <c r="K105" s="19">
        <f t="shared" ref="K105:K111" si="22">AVERAGE(D99:D110)</f>
        <v>723.64198514092459</v>
      </c>
      <c r="L105" s="19">
        <f t="shared" ref="L105:L111" si="23">AVERAGE(D100:D111)</f>
        <v>724.34939335101524</v>
      </c>
      <c r="M105" s="19">
        <f t="shared" ref="M105:M111" si="24">AVERAGE(K105:L105)</f>
        <v>723.99568924596997</v>
      </c>
      <c r="O105" s="40" t="e">
        <f t="shared" si="17"/>
        <v>#REF!</v>
      </c>
    </row>
    <row r="106" spans="1:16" s="12" customFormat="1" ht="20.100000000000001" customHeight="1" x14ac:dyDescent="0.25">
      <c r="A106" s="142"/>
      <c r="B106" s="13" t="s">
        <v>11</v>
      </c>
      <c r="C106" s="69">
        <v>109.3</v>
      </c>
      <c r="D106" s="87">
        <v>878.89516532074151</v>
      </c>
      <c r="E106" s="16" t="e">
        <f t="shared" si="21"/>
        <v>#REF!</v>
      </c>
      <c r="K106" s="19">
        <f t="shared" si="22"/>
        <v>724.34939335101524</v>
      </c>
      <c r="L106" s="19">
        <f t="shared" si="23"/>
        <v>724.91612531603607</v>
      </c>
      <c r="M106" s="19">
        <f t="shared" si="24"/>
        <v>724.63275933352566</v>
      </c>
      <c r="O106" s="40" t="e">
        <f t="shared" si="17"/>
        <v>#REF!</v>
      </c>
    </row>
    <row r="107" spans="1:16" s="12" customFormat="1" ht="20.100000000000001" customHeight="1" x14ac:dyDescent="0.25">
      <c r="A107" s="142">
        <v>2017</v>
      </c>
      <c r="B107" s="13" t="s">
        <v>0</v>
      </c>
      <c r="C107" s="69">
        <v>109.8</v>
      </c>
      <c r="D107" s="15">
        <v>890.60856927774535</v>
      </c>
      <c r="E107" s="16" t="e">
        <f>(D107/$E$16)*100</f>
        <v>#REF!</v>
      </c>
      <c r="F107" s="10"/>
      <c r="G107" s="50"/>
      <c r="H107" s="50"/>
      <c r="I107" s="7"/>
      <c r="J107" s="23"/>
      <c r="K107" s="19">
        <f t="shared" si="22"/>
        <v>724.91612531603607</v>
      </c>
      <c r="L107" s="19">
        <f t="shared" si="23"/>
        <v>725.43207641075389</v>
      </c>
      <c r="M107" s="19">
        <f t="shared" si="24"/>
        <v>725.17410086339498</v>
      </c>
      <c r="O107" s="40" t="e">
        <f t="shared" si="17"/>
        <v>#REF!</v>
      </c>
      <c r="P107" s="78"/>
    </row>
    <row r="108" spans="1:16" s="12" customFormat="1" ht="20.100000000000001" customHeight="1" x14ac:dyDescent="0.25">
      <c r="A108" s="142"/>
      <c r="B108" s="13" t="s">
        <v>1</v>
      </c>
      <c r="C108" s="69">
        <v>110.2</v>
      </c>
      <c r="D108" s="15">
        <v>797.36758522244872</v>
      </c>
      <c r="E108" s="16" t="e">
        <f>(D108/$E$16)*100</f>
        <v>#REF!</v>
      </c>
      <c r="F108" s="49"/>
      <c r="G108" s="50"/>
      <c r="H108" s="50"/>
      <c r="I108" s="7"/>
      <c r="J108" s="23"/>
      <c r="K108" s="19">
        <f t="shared" si="22"/>
        <v>725.43207641075389</v>
      </c>
      <c r="L108" s="19">
        <f t="shared" si="23"/>
        <v>725.85297742508499</v>
      </c>
      <c r="M108" s="19">
        <f t="shared" si="24"/>
        <v>725.64252691791944</v>
      </c>
      <c r="O108" s="40" t="e">
        <f t="shared" si="17"/>
        <v>#REF!</v>
      </c>
      <c r="P108" s="78"/>
    </row>
    <row r="109" spans="1:16" s="12" customFormat="1" ht="20.100000000000001" customHeight="1" x14ac:dyDescent="0.25">
      <c r="A109" s="142"/>
      <c r="B109" s="13" t="s">
        <v>2</v>
      </c>
      <c r="C109" s="69">
        <v>110.2</v>
      </c>
      <c r="D109" s="15">
        <v>715.34431801868539</v>
      </c>
      <c r="E109" s="16" t="e">
        <f>(D109/$E$16)*100</f>
        <v>#REF!</v>
      </c>
      <c r="F109" s="49"/>
      <c r="G109" s="50"/>
      <c r="H109" s="50"/>
      <c r="I109" s="7"/>
      <c r="J109" s="23"/>
      <c r="K109" s="19">
        <f t="shared" si="22"/>
        <v>725.85297742508499</v>
      </c>
      <c r="L109" s="19">
        <f t="shared" si="23"/>
        <v>728.42329653606578</v>
      </c>
      <c r="M109" s="19">
        <f t="shared" si="24"/>
        <v>727.13813698057538</v>
      </c>
      <c r="O109" s="40" t="e">
        <f t="shared" si="17"/>
        <v>#REF!</v>
      </c>
      <c r="P109" s="78"/>
    </row>
    <row r="110" spans="1:16" s="12" customFormat="1" ht="20.100000000000001" customHeight="1" x14ac:dyDescent="0.25">
      <c r="A110" s="142"/>
      <c r="B110" s="13" t="s">
        <v>3</v>
      </c>
      <c r="C110" s="69">
        <v>110.4</v>
      </c>
      <c r="D110" s="15">
        <v>628.6982726189608</v>
      </c>
      <c r="E110" s="16" t="e">
        <f>(D110/$E$16)*100</f>
        <v>#REF!</v>
      </c>
      <c r="F110" s="49"/>
      <c r="G110" s="50"/>
      <c r="H110" s="50"/>
      <c r="I110" s="7"/>
      <c r="J110" s="23"/>
      <c r="K110" s="19">
        <f t="shared" si="22"/>
        <v>728.42329653606578</v>
      </c>
      <c r="L110" s="19">
        <f t="shared" si="23"/>
        <v>728.63970901630091</v>
      </c>
      <c r="M110" s="19">
        <f t="shared" si="24"/>
        <v>728.53150277618329</v>
      </c>
      <c r="O110" s="40" t="e">
        <f t="shared" si="17"/>
        <v>#REF!</v>
      </c>
    </row>
    <row r="111" spans="1:16" s="12" customFormat="1" ht="20.100000000000001" customHeight="1" x14ac:dyDescent="0.25">
      <c r="A111" s="142"/>
      <c r="B111" s="13" t="s">
        <v>4</v>
      </c>
      <c r="C111" s="69">
        <v>110</v>
      </c>
      <c r="D111" s="15">
        <v>616.00316438690663</v>
      </c>
      <c r="E111" s="16" t="e">
        <f t="shared" ref="E111:E117" si="25">(D111/$E$16)*100</f>
        <v>#REF!</v>
      </c>
      <c r="F111" s="49"/>
      <c r="G111" s="50"/>
      <c r="H111" s="50"/>
      <c r="I111" s="7"/>
      <c r="J111" s="23"/>
      <c r="K111" s="19">
        <f t="shared" si="22"/>
        <v>728.63970901630091</v>
      </c>
      <c r="L111" s="19">
        <f t="shared" si="23"/>
        <v>729.72037171603108</v>
      </c>
      <c r="M111" s="19">
        <f t="shared" si="24"/>
        <v>729.18004036616594</v>
      </c>
      <c r="O111" s="40" t="e">
        <f t="shared" si="17"/>
        <v>#REF!</v>
      </c>
    </row>
    <row r="112" spans="1:16" s="12" customFormat="1" ht="20.100000000000001" customHeight="1" x14ac:dyDescent="0.25">
      <c r="A112" s="142"/>
      <c r="B112" s="13" t="s">
        <v>5</v>
      </c>
      <c r="C112" s="69">
        <v>109.7</v>
      </c>
      <c r="D112" s="15">
        <v>590.88914627171232</v>
      </c>
      <c r="E112" s="16" t="e">
        <f t="shared" si="25"/>
        <v>#REF!</v>
      </c>
      <c r="F112" s="19"/>
      <c r="G112" s="19"/>
      <c r="H112" s="19"/>
      <c r="J112" s="23"/>
      <c r="K112" s="53"/>
      <c r="L112" s="53"/>
      <c r="M112" s="53"/>
      <c r="O112" s="53"/>
    </row>
    <row r="113" spans="1:15" s="12" customFormat="1" ht="20.100000000000001" customHeight="1" x14ac:dyDescent="0.25">
      <c r="A113" s="142"/>
      <c r="B113" s="13" t="s">
        <v>6</v>
      </c>
      <c r="C113" s="69">
        <v>109.6</v>
      </c>
      <c r="D113" s="15">
        <v>594.70903584097664</v>
      </c>
      <c r="E113" s="16" t="e">
        <f t="shared" si="25"/>
        <v>#REF!</v>
      </c>
      <c r="F113" s="19"/>
      <c r="G113" s="19"/>
      <c r="H113" s="19"/>
      <c r="J113" s="23"/>
      <c r="K113" s="53"/>
      <c r="L113" s="53"/>
      <c r="M113" s="53"/>
      <c r="O113" s="53"/>
    </row>
    <row r="114" spans="1:15" s="12" customFormat="1" ht="20.100000000000001" customHeight="1" x14ac:dyDescent="0.25">
      <c r="A114" s="142"/>
      <c r="B114" s="13" t="s">
        <v>7</v>
      </c>
      <c r="C114" s="69">
        <v>109.7</v>
      </c>
      <c r="D114" s="15">
        <v>615.3019113980655</v>
      </c>
      <c r="E114" s="16" t="e">
        <f t="shared" si="25"/>
        <v>#REF!</v>
      </c>
      <c r="K114" s="53"/>
      <c r="L114" s="53"/>
      <c r="M114" s="53"/>
      <c r="O114" s="53"/>
    </row>
    <row r="115" spans="1:15" s="12" customFormat="1" ht="20.100000000000001" customHeight="1" x14ac:dyDescent="0.25">
      <c r="A115" s="142"/>
      <c r="B115" s="13" t="s">
        <v>8</v>
      </c>
      <c r="C115" s="69">
        <v>109.8</v>
      </c>
      <c r="D115" s="15">
        <v>715.21227276272896</v>
      </c>
      <c r="E115" s="16" t="e">
        <f t="shared" si="25"/>
        <v>#REF!</v>
      </c>
      <c r="K115" s="53"/>
      <c r="L115" s="53"/>
      <c r="M115" s="53"/>
      <c r="O115" s="53"/>
    </row>
    <row r="116" spans="1:15" s="12" customFormat="1" ht="20.100000000000001" customHeight="1" x14ac:dyDescent="0.25">
      <c r="A116" s="142"/>
      <c r="B116" s="13" t="s">
        <v>9</v>
      </c>
      <c r="C116" s="69">
        <v>109.5</v>
      </c>
      <c r="D116" s="87">
        <v>830.5817481714422</v>
      </c>
      <c r="E116" s="16" t="e">
        <f t="shared" si="25"/>
        <v>#REF!</v>
      </c>
      <c r="K116" s="53"/>
      <c r="L116" s="53"/>
      <c r="M116" s="53"/>
      <c r="O116" s="53"/>
    </row>
    <row r="117" spans="1:15" s="12" customFormat="1" ht="20.100000000000001" customHeight="1" x14ac:dyDescent="0.25">
      <c r="A117" s="142"/>
      <c r="B117" s="13" t="s">
        <v>10</v>
      </c>
      <c r="C117" s="69">
        <v>109.4</v>
      </c>
      <c r="D117" s="87">
        <v>883.03327130195851</v>
      </c>
      <c r="E117" s="16" t="e">
        <f t="shared" si="25"/>
        <v>#REF!</v>
      </c>
      <c r="K117" s="53"/>
      <c r="L117" s="53"/>
      <c r="M117" s="53"/>
      <c r="O117" s="53"/>
    </row>
    <row r="118" spans="1:15" s="12" customFormat="1" ht="20.100000000000001" customHeight="1" x14ac:dyDescent="0.25">
      <c r="A118" s="142"/>
      <c r="B118" s="13" t="s">
        <v>11</v>
      </c>
      <c r="C118" s="43"/>
      <c r="D118" s="2"/>
      <c r="E118" s="2"/>
    </row>
    <row r="119" spans="1:15" s="12" customFormat="1" ht="20.100000000000001" customHeight="1" x14ac:dyDescent="0.25"/>
    <row r="120" spans="1:15" s="12" customFormat="1" ht="20.100000000000001" customHeight="1" x14ac:dyDescent="0.25"/>
    <row r="121" spans="1:15" s="12" customFormat="1" ht="20.100000000000001" customHeight="1" x14ac:dyDescent="0.25"/>
    <row r="122" spans="1:15" s="12" customFormat="1" ht="20.100000000000001" customHeight="1" x14ac:dyDescent="0.25"/>
    <row r="123" spans="1:15" s="12" customFormat="1" ht="20.100000000000001" customHeight="1" x14ac:dyDescent="0.25"/>
    <row r="124" spans="1:15" s="12" customFormat="1" ht="20.100000000000001" customHeight="1" x14ac:dyDescent="0.25"/>
    <row r="125" spans="1:15" s="12" customFormat="1" ht="20.100000000000001" customHeight="1" x14ac:dyDescent="0.25"/>
    <row r="126" spans="1:15" s="12" customFormat="1" ht="20.100000000000001" customHeight="1" x14ac:dyDescent="0.25"/>
    <row r="127" spans="1:15" s="12" customFormat="1" ht="20.100000000000001" customHeight="1" x14ac:dyDescent="0.25"/>
    <row r="128" spans="1:15" s="12" customFormat="1" ht="20.100000000000001" customHeight="1" x14ac:dyDescent="0.25"/>
    <row r="129" s="12" customFormat="1" ht="20.100000000000001" customHeight="1" x14ac:dyDescent="0.25"/>
    <row r="130" s="12" customFormat="1" ht="20.100000000000001" customHeight="1" x14ac:dyDescent="0.25"/>
    <row r="131" s="12" customFormat="1" ht="20.100000000000001" customHeight="1" x14ac:dyDescent="0.25"/>
    <row r="132" s="12" customFormat="1" ht="20.100000000000001" customHeight="1" x14ac:dyDescent="0.25"/>
    <row r="133" s="12" customFormat="1" ht="20.100000000000001" customHeight="1" x14ac:dyDescent="0.25"/>
    <row r="134" s="12" customFormat="1" ht="20.100000000000001" customHeight="1" x14ac:dyDescent="0.25"/>
    <row r="135" s="12" customFormat="1" ht="20.100000000000001" customHeight="1" x14ac:dyDescent="0.25"/>
  </sheetData>
  <mergeCells count="10">
    <mergeCell ref="A107:A118"/>
    <mergeCell ref="A95:A106"/>
    <mergeCell ref="D14:H14"/>
    <mergeCell ref="A71:A82"/>
    <mergeCell ref="A83:A94"/>
    <mergeCell ref="A23:A34"/>
    <mergeCell ref="A35:A46"/>
    <mergeCell ref="A47:A58"/>
    <mergeCell ref="A59:A70"/>
    <mergeCell ref="A17:A2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topLeftCell="A22" workbookViewId="0">
      <selection activeCell="D22" sqref="D22"/>
    </sheetView>
  </sheetViews>
  <sheetFormatPr baseColWidth="10" defaultColWidth="11.42578125" defaultRowHeight="15" x14ac:dyDescent="0.25"/>
  <cols>
    <col min="1" max="1" width="5.5703125" style="10" customWidth="1"/>
    <col min="2" max="2" width="14.5703125" style="10" customWidth="1"/>
    <col min="3" max="3" width="11.42578125" style="10"/>
    <col min="4" max="4" width="11.42578125" style="10" customWidth="1"/>
    <col min="5" max="7" width="11.42578125" style="10"/>
    <col min="8" max="8" width="11.42578125" style="1"/>
    <col min="9" max="16384" width="11.42578125" style="10"/>
  </cols>
  <sheetData>
    <row r="1" spans="1:13" ht="18.75" x14ac:dyDescent="0.3">
      <c r="A1" s="5" t="s">
        <v>32</v>
      </c>
      <c r="B1" s="5"/>
    </row>
    <row r="2" spans="1:13" x14ac:dyDescent="0.25">
      <c r="A2" s="3" t="s">
        <v>30</v>
      </c>
      <c r="B2" s="47"/>
      <c r="C2" s="26"/>
      <c r="D2" s="26"/>
      <c r="E2" s="26"/>
      <c r="F2" s="26"/>
      <c r="G2" s="26"/>
      <c r="I2" s="26"/>
      <c r="J2" s="26"/>
      <c r="K2" s="26"/>
      <c r="L2" s="26"/>
    </row>
    <row r="3" spans="1:13" x14ac:dyDescent="0.25">
      <c r="A3" s="3" t="s">
        <v>33</v>
      </c>
      <c r="B3" s="47"/>
      <c r="C3" s="26"/>
      <c r="D3" s="26"/>
      <c r="E3" s="26"/>
      <c r="F3" s="26"/>
      <c r="G3" s="26"/>
      <c r="I3" s="26"/>
      <c r="J3" s="26"/>
      <c r="K3" s="26"/>
      <c r="L3" s="26"/>
    </row>
    <row r="4" spans="1:13" x14ac:dyDescent="0.25">
      <c r="A4" s="3"/>
      <c r="B4" s="47"/>
      <c r="C4" s="26" t="s">
        <v>45</v>
      </c>
      <c r="D4" s="26"/>
      <c r="E4" s="26"/>
      <c r="F4" s="26"/>
      <c r="G4" s="26"/>
      <c r="H4" s="83"/>
      <c r="I4" s="26"/>
      <c r="J4" s="26"/>
      <c r="K4" s="26"/>
      <c r="L4" s="26"/>
    </row>
    <row r="5" spans="1:13" x14ac:dyDescent="0.25">
      <c r="A5" s="3"/>
      <c r="B5" s="47"/>
      <c r="C5" s="26" t="s">
        <v>43</v>
      </c>
      <c r="D5" s="26"/>
      <c r="E5" s="26"/>
      <c r="F5" s="26"/>
      <c r="G5" s="26"/>
      <c r="I5" s="26"/>
      <c r="J5" s="26"/>
      <c r="K5" s="26"/>
      <c r="L5" s="26"/>
    </row>
    <row r="6" spans="1:13" x14ac:dyDescent="0.25">
      <c r="A6" s="3"/>
      <c r="B6" s="47"/>
      <c r="C6" s="26" t="s">
        <v>51</v>
      </c>
      <c r="D6" s="26"/>
      <c r="E6" s="26"/>
      <c r="F6" s="26"/>
      <c r="G6" s="26"/>
      <c r="I6" s="26"/>
      <c r="J6" s="26"/>
      <c r="K6" s="26"/>
      <c r="L6" s="26"/>
    </row>
    <row r="7" spans="1:13" x14ac:dyDescent="0.25">
      <c r="A7" s="4" t="s">
        <v>31</v>
      </c>
      <c r="B7" s="4"/>
      <c r="C7" s="4" t="s">
        <v>48</v>
      </c>
    </row>
    <row r="8" spans="1:13" x14ac:dyDescent="0.25">
      <c r="A8" s="4"/>
      <c r="B8" s="4"/>
      <c r="C8" s="4" t="s">
        <v>50</v>
      </c>
    </row>
    <row r="9" spans="1:13" x14ac:dyDescent="0.25">
      <c r="A9" s="4"/>
      <c r="B9" s="4"/>
      <c r="C9" s="4" t="s">
        <v>47</v>
      </c>
    </row>
    <row r="10" spans="1:13" x14ac:dyDescent="0.25">
      <c r="A10" s="4"/>
      <c r="B10" s="4"/>
    </row>
    <row r="11" spans="1:13" x14ac:dyDescent="0.25">
      <c r="A11" s="6" t="s">
        <v>44</v>
      </c>
      <c r="B11" s="4"/>
      <c r="C11" s="52">
        <v>43083</v>
      </c>
      <c r="E11" s="52" t="s">
        <v>53</v>
      </c>
    </row>
    <row r="12" spans="1:13" x14ac:dyDescent="0.25">
      <c r="A12" s="26"/>
      <c r="B12" s="26"/>
      <c r="C12" s="26"/>
      <c r="D12" s="26"/>
      <c r="E12" s="26"/>
      <c r="F12" s="26"/>
      <c r="G12" s="26"/>
      <c r="I12" s="26"/>
      <c r="J12" s="26"/>
      <c r="K12" s="26"/>
      <c r="L12" s="26"/>
    </row>
    <row r="13" spans="1:13" ht="135" x14ac:dyDescent="0.25">
      <c r="C13" s="71" t="s">
        <v>21</v>
      </c>
      <c r="D13" s="71" t="s">
        <v>36</v>
      </c>
      <c r="E13" s="24" t="s">
        <v>23</v>
      </c>
      <c r="F13" s="24" t="s">
        <v>24</v>
      </c>
      <c r="G13" s="24" t="s">
        <v>37</v>
      </c>
      <c r="H13" s="75" t="s">
        <v>52</v>
      </c>
      <c r="I13" s="76" t="s">
        <v>41</v>
      </c>
      <c r="J13" s="90" t="s">
        <v>18</v>
      </c>
      <c r="K13" s="76" t="s">
        <v>42</v>
      </c>
      <c r="L13" s="90" t="s">
        <v>18</v>
      </c>
      <c r="M13" s="76" t="s">
        <v>49</v>
      </c>
    </row>
    <row r="14" spans="1:13" x14ac:dyDescent="0.25">
      <c r="B14" s="6" t="s">
        <v>34</v>
      </c>
      <c r="C14" s="54"/>
      <c r="D14" s="54"/>
      <c r="E14" s="54"/>
      <c r="F14" s="54"/>
      <c r="G14" s="54"/>
      <c r="H14" s="56"/>
      <c r="I14" s="14"/>
      <c r="J14" s="18">
        <f>AVERAGE(I22:I33)</f>
        <v>547.91666666666663</v>
      </c>
      <c r="K14" s="14"/>
      <c r="L14" s="18">
        <f>AVERAGE(K22:K33)</f>
        <v>630.25</v>
      </c>
      <c r="M14" s="70"/>
    </row>
    <row r="15" spans="1:13" x14ac:dyDescent="0.25">
      <c r="B15" s="6" t="s">
        <v>35</v>
      </c>
      <c r="C15" s="54"/>
      <c r="D15" s="99"/>
      <c r="E15" s="54"/>
      <c r="F15" s="54"/>
      <c r="G15" s="54"/>
      <c r="H15" s="56"/>
      <c r="I15" s="14"/>
      <c r="J15" s="62">
        <v>537</v>
      </c>
      <c r="K15" s="14"/>
      <c r="L15" s="62">
        <v>611</v>
      </c>
      <c r="M15" s="70"/>
    </row>
    <row r="16" spans="1:13" ht="20.100000000000001" customHeight="1" x14ac:dyDescent="0.25">
      <c r="A16" s="142">
        <v>2009</v>
      </c>
      <c r="B16" s="13" t="s">
        <v>6</v>
      </c>
      <c r="C16" s="54"/>
      <c r="D16" s="63">
        <v>99.6</v>
      </c>
      <c r="E16" s="95"/>
      <c r="F16" s="54"/>
      <c r="G16" s="54"/>
      <c r="H16" s="56"/>
      <c r="I16" s="68"/>
      <c r="J16" s="18"/>
      <c r="K16" s="68"/>
      <c r="L16" s="58"/>
      <c r="M16" s="70"/>
    </row>
    <row r="17" spans="1:13" ht="20.100000000000001" customHeight="1" x14ac:dyDescent="0.25">
      <c r="A17" s="142"/>
      <c r="B17" s="13" t="s">
        <v>7</v>
      </c>
      <c r="C17" s="54"/>
      <c r="D17" s="63">
        <v>103.6</v>
      </c>
      <c r="E17" s="95"/>
      <c r="F17" s="54"/>
      <c r="G17" s="54"/>
      <c r="H17" s="56"/>
      <c r="I17" s="68"/>
      <c r="J17" s="18"/>
      <c r="K17" s="68"/>
      <c r="L17" s="58"/>
      <c r="M17" s="70"/>
    </row>
    <row r="18" spans="1:13" ht="20.100000000000001" customHeight="1" x14ac:dyDescent="0.25">
      <c r="A18" s="142"/>
      <c r="B18" s="13" t="s">
        <v>8</v>
      </c>
      <c r="C18" s="54"/>
      <c r="D18" s="63">
        <v>108.4</v>
      </c>
      <c r="E18" s="95"/>
      <c r="F18" s="54"/>
      <c r="G18" s="54"/>
      <c r="H18" s="56"/>
      <c r="I18" s="68"/>
      <c r="J18" s="18"/>
      <c r="K18" s="68"/>
      <c r="L18" s="58"/>
      <c r="M18" s="70"/>
    </row>
    <row r="19" spans="1:13" ht="20.100000000000001" customHeight="1" x14ac:dyDescent="0.25">
      <c r="A19" s="142"/>
      <c r="B19" s="13" t="s">
        <v>9</v>
      </c>
      <c r="C19" s="54"/>
      <c r="D19" s="63">
        <v>114.8</v>
      </c>
      <c r="E19" s="95"/>
      <c r="F19" s="54"/>
      <c r="G19" s="54"/>
      <c r="H19" s="56"/>
      <c r="I19" s="68"/>
      <c r="J19" s="18"/>
      <c r="K19" s="68"/>
      <c r="L19" s="58"/>
      <c r="M19" s="70"/>
    </row>
    <row r="20" spans="1:13" ht="20.100000000000001" customHeight="1" x14ac:dyDescent="0.25">
      <c r="A20" s="142"/>
      <c r="B20" s="13" t="s">
        <v>10</v>
      </c>
      <c r="C20" s="54"/>
      <c r="D20" s="63">
        <v>116.2</v>
      </c>
      <c r="E20" s="95"/>
      <c r="F20" s="54"/>
      <c r="G20" s="54"/>
      <c r="H20" s="56"/>
      <c r="I20" s="68"/>
      <c r="J20" s="18"/>
      <c r="K20" s="68"/>
      <c r="L20" s="58"/>
      <c r="M20" s="70"/>
    </row>
    <row r="21" spans="1:13" ht="20.100000000000001" customHeight="1" x14ac:dyDescent="0.25">
      <c r="A21" s="142"/>
      <c r="B21" s="13" t="s">
        <v>11</v>
      </c>
      <c r="C21" s="54"/>
      <c r="D21" s="63">
        <v>115.7</v>
      </c>
      <c r="E21" s="95"/>
      <c r="F21" s="54"/>
      <c r="G21" s="54"/>
      <c r="H21" s="56"/>
      <c r="I21" s="68"/>
      <c r="J21" s="18"/>
      <c r="K21" s="68"/>
      <c r="L21" s="58"/>
      <c r="M21" s="70"/>
    </row>
    <row r="22" spans="1:13" s="12" customFormat="1" ht="20.100000000000001" customHeight="1" x14ac:dyDescent="0.25">
      <c r="A22" s="142">
        <v>2010</v>
      </c>
      <c r="B22" s="13" t="s">
        <v>0</v>
      </c>
      <c r="C22" s="69">
        <v>97.1</v>
      </c>
      <c r="D22" s="63">
        <v>106.7</v>
      </c>
      <c r="E22" s="16">
        <f>AVERAGE(D16:D27)</f>
        <v>102.65833333333335</v>
      </c>
      <c r="F22" s="16">
        <f>AVERAGE(D17:D28)</f>
        <v>102.23333333333333</v>
      </c>
      <c r="G22" s="40">
        <f>AVERAGE(E22,F22)</f>
        <v>102.44583333333334</v>
      </c>
      <c r="H22" s="64">
        <v>100.3</v>
      </c>
      <c r="I22" s="55">
        <v>585</v>
      </c>
      <c r="J22" s="59">
        <f>(I22/$J$14)*100</f>
        <v>106.7680608365019</v>
      </c>
      <c r="K22" s="55">
        <v>707</v>
      </c>
      <c r="L22" s="59">
        <f>(K22/$L$14)*100</f>
        <v>112.1777072590242</v>
      </c>
      <c r="M22" s="13"/>
    </row>
    <row r="23" spans="1:13" s="12" customFormat="1" ht="20.100000000000001" customHeight="1" x14ac:dyDescent="0.25">
      <c r="A23" s="142"/>
      <c r="B23" s="13" t="s">
        <v>1</v>
      </c>
      <c r="C23" s="69">
        <v>97.2</v>
      </c>
      <c r="D23" s="63">
        <v>101.8</v>
      </c>
      <c r="E23" s="16">
        <f t="shared" ref="E23:E86" si="0">AVERAGE(D17:D28)</f>
        <v>102.23333333333333</v>
      </c>
      <c r="F23" s="16">
        <f t="shared" ref="F23:F86" si="1">AVERAGE(D18:D29)</f>
        <v>101.80833333333332</v>
      </c>
      <c r="G23" s="40">
        <f t="shared" ref="G23:G86" si="2">AVERAGE(E23,F23)</f>
        <v>102.02083333333333</v>
      </c>
      <c r="H23" s="64">
        <v>101</v>
      </c>
      <c r="I23" s="55">
        <v>558</v>
      </c>
      <c r="J23" s="59">
        <f t="shared" ref="J23:J86" si="3">(I23/$J$14)*100</f>
        <v>101.84030418250951</v>
      </c>
      <c r="K23" s="55">
        <v>673</v>
      </c>
      <c r="L23" s="59">
        <f t="shared" ref="L23:L86" si="4">(K23/$L$14)*100</f>
        <v>106.78302261007538</v>
      </c>
      <c r="M23" s="13"/>
    </row>
    <row r="24" spans="1:13" s="12" customFormat="1" ht="20.100000000000001" customHeight="1" x14ac:dyDescent="0.25">
      <c r="A24" s="142"/>
      <c r="B24" s="13" t="s">
        <v>2</v>
      </c>
      <c r="C24" s="69">
        <v>97.6</v>
      </c>
      <c r="D24" s="63">
        <v>97.4</v>
      </c>
      <c r="E24" s="16">
        <f t="shared" si="0"/>
        <v>101.80833333333332</v>
      </c>
      <c r="F24" s="16">
        <f t="shared" si="1"/>
        <v>101.38333333333333</v>
      </c>
      <c r="G24" s="40">
        <f t="shared" si="2"/>
        <v>101.59583333333333</v>
      </c>
      <c r="H24" s="64">
        <v>102</v>
      </c>
      <c r="I24" s="55">
        <v>534</v>
      </c>
      <c r="J24" s="59">
        <f t="shared" si="3"/>
        <v>97.460076045627389</v>
      </c>
      <c r="K24" s="55">
        <v>624</v>
      </c>
      <c r="L24" s="59">
        <f t="shared" si="4"/>
        <v>99.00833002776676</v>
      </c>
      <c r="M24" s="13"/>
    </row>
    <row r="25" spans="1:13" s="12" customFormat="1" ht="20.100000000000001" customHeight="1" x14ac:dyDescent="0.25">
      <c r="A25" s="142"/>
      <c r="B25" s="13" t="s">
        <v>3</v>
      </c>
      <c r="C25" s="69">
        <v>98</v>
      </c>
      <c r="D25" s="63">
        <v>89.8</v>
      </c>
      <c r="E25" s="16">
        <f t="shared" si="0"/>
        <v>101.38333333333333</v>
      </c>
      <c r="F25" s="16">
        <f t="shared" si="1"/>
        <v>100.95833333333336</v>
      </c>
      <c r="G25" s="40">
        <f t="shared" si="2"/>
        <v>101.17083333333335</v>
      </c>
      <c r="H25" s="64">
        <v>100.7</v>
      </c>
      <c r="I25" s="55">
        <v>492</v>
      </c>
      <c r="J25" s="59">
        <f t="shared" si="3"/>
        <v>89.794676806083658</v>
      </c>
      <c r="K25" s="55">
        <v>557</v>
      </c>
      <c r="L25" s="59">
        <f t="shared" si="4"/>
        <v>88.37762792542641</v>
      </c>
      <c r="M25" s="13"/>
    </row>
    <row r="26" spans="1:13" s="12" customFormat="1" ht="20.100000000000001" customHeight="1" x14ac:dyDescent="0.25">
      <c r="A26" s="142"/>
      <c r="B26" s="13" t="s">
        <v>4</v>
      </c>
      <c r="C26" s="69">
        <v>97.9</v>
      </c>
      <c r="D26" s="63">
        <v>89.2</v>
      </c>
      <c r="E26" s="16">
        <f t="shared" si="0"/>
        <v>100.95833333333336</v>
      </c>
      <c r="F26" s="16">
        <f t="shared" si="1"/>
        <v>100.47500000000001</v>
      </c>
      <c r="G26" s="40">
        <f t="shared" si="2"/>
        <v>100.71666666666668</v>
      </c>
      <c r="H26" s="64">
        <v>100.6</v>
      </c>
      <c r="I26" s="55">
        <v>489</v>
      </c>
      <c r="J26" s="59">
        <f t="shared" si="3"/>
        <v>89.247148288973392</v>
      </c>
      <c r="K26" s="55">
        <v>540</v>
      </c>
      <c r="L26" s="59">
        <f t="shared" si="4"/>
        <v>85.680285600952004</v>
      </c>
      <c r="M26" s="13"/>
    </row>
    <row r="27" spans="1:13" s="12" customFormat="1" ht="20.100000000000001" customHeight="1" x14ac:dyDescent="0.25">
      <c r="A27" s="142"/>
      <c r="B27" s="13" t="s">
        <v>5</v>
      </c>
      <c r="C27" s="69">
        <v>98.3</v>
      </c>
      <c r="D27" s="63">
        <v>88.7</v>
      </c>
      <c r="E27" s="16">
        <f t="shared" si="0"/>
        <v>100.47500000000001</v>
      </c>
      <c r="F27" s="16">
        <f t="shared" si="1"/>
        <v>100</v>
      </c>
      <c r="G27" s="40">
        <f t="shared" si="2"/>
        <v>100.23750000000001</v>
      </c>
      <c r="H27" s="64">
        <v>99.7</v>
      </c>
      <c r="I27" s="55">
        <v>486</v>
      </c>
      <c r="J27" s="59">
        <f t="shared" si="3"/>
        <v>88.699619771863127</v>
      </c>
      <c r="K27" s="55">
        <v>527</v>
      </c>
      <c r="L27" s="59">
        <f t="shared" si="4"/>
        <v>83.617612058706854</v>
      </c>
      <c r="M27" s="13"/>
    </row>
    <row r="28" spans="1:13" s="12" customFormat="1" ht="20.100000000000001" customHeight="1" x14ac:dyDescent="0.25">
      <c r="A28" s="142"/>
      <c r="B28" s="13" t="s">
        <v>6</v>
      </c>
      <c r="C28" s="69">
        <v>98.9</v>
      </c>
      <c r="D28" s="63">
        <v>94.5</v>
      </c>
      <c r="E28" s="16">
        <f t="shared" si="0"/>
        <v>100</v>
      </c>
      <c r="F28" s="16">
        <f t="shared" si="1"/>
        <v>99.483333333333334</v>
      </c>
      <c r="G28" s="40">
        <f t="shared" si="2"/>
        <v>99.741666666666674</v>
      </c>
      <c r="H28" s="64">
        <v>99.6</v>
      </c>
      <c r="I28" s="55">
        <v>517</v>
      </c>
      <c r="J28" s="59">
        <f t="shared" si="3"/>
        <v>94.357414448669203</v>
      </c>
      <c r="K28" s="55">
        <v>546</v>
      </c>
      <c r="L28" s="59">
        <f t="shared" si="4"/>
        <v>86.632288774295915</v>
      </c>
      <c r="M28" s="13"/>
    </row>
    <row r="29" spans="1:13" s="12" customFormat="1" ht="20.100000000000001" customHeight="1" x14ac:dyDescent="0.25">
      <c r="A29" s="142"/>
      <c r="B29" s="13" t="s">
        <v>7</v>
      </c>
      <c r="C29" s="69">
        <v>100.3</v>
      </c>
      <c r="D29" s="63">
        <v>98.5</v>
      </c>
      <c r="E29" s="16">
        <f t="shared" si="0"/>
        <v>99.483333333333334</v>
      </c>
      <c r="F29" s="16">
        <f t="shared" si="1"/>
        <v>98.933333333333337</v>
      </c>
      <c r="G29" s="40">
        <f t="shared" si="2"/>
        <v>99.208333333333343</v>
      </c>
      <c r="H29" s="64">
        <v>99.5</v>
      </c>
      <c r="I29" s="55">
        <v>539</v>
      </c>
      <c r="J29" s="59">
        <f t="shared" si="3"/>
        <v>98.372623574144484</v>
      </c>
      <c r="K29" s="55">
        <v>574</v>
      </c>
      <c r="L29" s="59">
        <f t="shared" si="4"/>
        <v>91.074970249900829</v>
      </c>
      <c r="M29" s="13"/>
    </row>
    <row r="30" spans="1:13" s="12" customFormat="1" ht="20.100000000000001" customHeight="1" x14ac:dyDescent="0.25">
      <c r="A30" s="142"/>
      <c r="B30" s="13" t="s">
        <v>8</v>
      </c>
      <c r="C30" s="69">
        <v>102.2</v>
      </c>
      <c r="D30" s="63">
        <v>103.3</v>
      </c>
      <c r="E30" s="16">
        <f t="shared" si="0"/>
        <v>98.933333333333337</v>
      </c>
      <c r="F30" s="16">
        <f t="shared" si="1"/>
        <v>98.399999999999991</v>
      </c>
      <c r="G30" s="40">
        <f t="shared" si="2"/>
        <v>98.666666666666657</v>
      </c>
      <c r="H30" s="64">
        <v>98.8</v>
      </c>
      <c r="I30" s="55">
        <v>566</v>
      </c>
      <c r="J30" s="59">
        <f t="shared" si="3"/>
        <v>103.30038022813687</v>
      </c>
      <c r="K30" s="55">
        <v>635</v>
      </c>
      <c r="L30" s="59">
        <f t="shared" si="4"/>
        <v>100.75366917889725</v>
      </c>
      <c r="M30" s="13"/>
    </row>
    <row r="31" spans="1:13" s="12" customFormat="1" ht="20.100000000000001" customHeight="1" x14ac:dyDescent="0.25">
      <c r="A31" s="142"/>
      <c r="B31" s="13" t="s">
        <v>9</v>
      </c>
      <c r="C31" s="69">
        <v>103.4</v>
      </c>
      <c r="D31" s="63">
        <v>109.7</v>
      </c>
      <c r="E31" s="16">
        <f t="shared" si="0"/>
        <v>98.399999999999991</v>
      </c>
      <c r="F31" s="16">
        <f t="shared" si="1"/>
        <v>98.183333333333337</v>
      </c>
      <c r="G31" s="40">
        <f t="shared" si="2"/>
        <v>98.291666666666657</v>
      </c>
      <c r="H31" s="64">
        <v>99.6</v>
      </c>
      <c r="I31" s="55">
        <v>600</v>
      </c>
      <c r="J31" s="59">
        <f t="shared" si="3"/>
        <v>109.50570342205323</v>
      </c>
      <c r="K31" s="55">
        <v>707</v>
      </c>
      <c r="L31" s="59">
        <f t="shared" si="4"/>
        <v>112.1777072590242</v>
      </c>
      <c r="M31" s="13"/>
    </row>
    <row r="32" spans="1:13" s="12" customFormat="1" ht="20.100000000000001" customHeight="1" x14ac:dyDescent="0.25">
      <c r="A32" s="142"/>
      <c r="B32" s="13" t="s">
        <v>10</v>
      </c>
      <c r="C32" s="69">
        <v>104.1</v>
      </c>
      <c r="D32" s="63">
        <v>110.4</v>
      </c>
      <c r="E32" s="16">
        <f t="shared" si="0"/>
        <v>98.183333333333337</v>
      </c>
      <c r="F32" s="16">
        <f t="shared" si="1"/>
        <v>97.983333333333334</v>
      </c>
      <c r="G32" s="40">
        <f t="shared" si="2"/>
        <v>98.083333333333343</v>
      </c>
      <c r="H32" s="64">
        <v>99.3</v>
      </c>
      <c r="I32" s="55">
        <v>605</v>
      </c>
      <c r="J32" s="59">
        <f t="shared" si="3"/>
        <v>110.41825095057034</v>
      </c>
      <c r="K32" s="55">
        <v>732</v>
      </c>
      <c r="L32" s="59">
        <f t="shared" si="4"/>
        <v>116.14438714795716</v>
      </c>
      <c r="M32" s="13"/>
    </row>
    <row r="33" spans="1:13" s="12" customFormat="1" ht="20.100000000000001" customHeight="1" x14ac:dyDescent="0.25">
      <c r="A33" s="142"/>
      <c r="B33" s="13" t="s">
        <v>11</v>
      </c>
      <c r="C33" s="69">
        <v>105</v>
      </c>
      <c r="D33" s="63">
        <v>110</v>
      </c>
      <c r="E33" s="16">
        <f t="shared" si="0"/>
        <v>97.983333333333334</v>
      </c>
      <c r="F33" s="16">
        <f t="shared" si="1"/>
        <v>97.825000000000003</v>
      </c>
      <c r="G33" s="40">
        <f t="shared" si="2"/>
        <v>97.904166666666669</v>
      </c>
      <c r="H33" s="64">
        <v>98.9</v>
      </c>
      <c r="I33" s="55">
        <v>604</v>
      </c>
      <c r="J33" s="59">
        <f t="shared" si="3"/>
        <v>110.23574144486692</v>
      </c>
      <c r="K33" s="55">
        <v>741</v>
      </c>
      <c r="L33" s="59">
        <f t="shared" si="4"/>
        <v>117.57239190797301</v>
      </c>
      <c r="M33" s="13"/>
    </row>
    <row r="34" spans="1:13" s="12" customFormat="1" ht="20.100000000000001" customHeight="1" x14ac:dyDescent="0.25">
      <c r="A34" s="142">
        <v>2011</v>
      </c>
      <c r="B34" s="13" t="s">
        <v>0</v>
      </c>
      <c r="C34" s="69">
        <v>107.4</v>
      </c>
      <c r="D34" s="63">
        <v>100.5</v>
      </c>
      <c r="E34" s="16">
        <f t="shared" si="0"/>
        <v>97.825000000000003</v>
      </c>
      <c r="F34" s="16">
        <f t="shared" si="1"/>
        <v>97.675000000000011</v>
      </c>
      <c r="G34" s="40">
        <f t="shared" si="2"/>
        <v>97.75</v>
      </c>
      <c r="H34" s="64">
        <v>99</v>
      </c>
      <c r="I34" s="55">
        <v>551</v>
      </c>
      <c r="J34" s="59">
        <f t="shared" si="3"/>
        <v>100.56273764258556</v>
      </c>
      <c r="K34" s="61">
        <v>674</v>
      </c>
      <c r="L34" s="59">
        <f t="shared" si="4"/>
        <v>106.94168980563268</v>
      </c>
      <c r="M34" s="13"/>
    </row>
    <row r="35" spans="1:13" s="12" customFormat="1" ht="20.100000000000001" customHeight="1" x14ac:dyDescent="0.25">
      <c r="A35" s="142"/>
      <c r="B35" s="13" t="s">
        <v>1</v>
      </c>
      <c r="C35" s="69">
        <v>109</v>
      </c>
      <c r="D35" s="63">
        <v>95.2</v>
      </c>
      <c r="E35" s="16">
        <f t="shared" si="0"/>
        <v>97.675000000000011</v>
      </c>
      <c r="F35" s="16">
        <f t="shared" si="1"/>
        <v>97.508333333333326</v>
      </c>
      <c r="G35" s="40">
        <f t="shared" si="2"/>
        <v>97.591666666666669</v>
      </c>
      <c r="H35" s="64">
        <v>100.4</v>
      </c>
      <c r="I35" s="55">
        <v>522</v>
      </c>
      <c r="J35" s="59">
        <f t="shared" si="3"/>
        <v>95.269961977186327</v>
      </c>
      <c r="K35" s="61">
        <v>634</v>
      </c>
      <c r="L35" s="59">
        <f t="shared" si="4"/>
        <v>100.59500198333996</v>
      </c>
      <c r="M35" s="13"/>
    </row>
    <row r="36" spans="1:13" s="12" customFormat="1" ht="20.100000000000001" customHeight="1" x14ac:dyDescent="0.25">
      <c r="A36" s="142"/>
      <c r="B36" s="13" t="s">
        <v>2</v>
      </c>
      <c r="C36" s="69">
        <v>110.2</v>
      </c>
      <c r="D36" s="63">
        <v>91</v>
      </c>
      <c r="E36" s="16">
        <f t="shared" si="0"/>
        <v>97.508333333333326</v>
      </c>
      <c r="F36" s="16">
        <f t="shared" si="1"/>
        <v>97.38333333333334</v>
      </c>
      <c r="G36" s="40">
        <f t="shared" si="2"/>
        <v>97.445833333333326</v>
      </c>
      <c r="H36" s="64">
        <v>99.5</v>
      </c>
      <c r="I36" s="55">
        <v>499</v>
      </c>
      <c r="J36" s="59">
        <f t="shared" si="3"/>
        <v>91.07224334600761</v>
      </c>
      <c r="K36" s="61">
        <v>589</v>
      </c>
      <c r="L36" s="59">
        <f t="shared" si="4"/>
        <v>93.454978183260607</v>
      </c>
      <c r="M36" s="13"/>
    </row>
    <row r="37" spans="1:13" s="12" customFormat="1" ht="20.100000000000001" customHeight="1" x14ac:dyDescent="0.25">
      <c r="A37" s="142"/>
      <c r="B37" s="13" t="s">
        <v>3</v>
      </c>
      <c r="C37" s="69">
        <v>110.7</v>
      </c>
      <c r="D37" s="63">
        <v>87.2</v>
      </c>
      <c r="E37" s="16">
        <f t="shared" si="0"/>
        <v>97.38333333333334</v>
      </c>
      <c r="F37" s="16">
        <f t="shared" si="1"/>
        <v>97.274999999999991</v>
      </c>
      <c r="G37" s="40">
        <f t="shared" si="2"/>
        <v>97.329166666666666</v>
      </c>
      <c r="H37" s="64">
        <v>98.9</v>
      </c>
      <c r="I37" s="55">
        <v>478</v>
      </c>
      <c r="J37" s="59">
        <f t="shared" si="3"/>
        <v>87.239543726235752</v>
      </c>
      <c r="K37" s="61">
        <v>540</v>
      </c>
      <c r="L37" s="59">
        <f t="shared" si="4"/>
        <v>85.680285600952004</v>
      </c>
      <c r="M37" s="13"/>
    </row>
    <row r="38" spans="1:13" s="12" customFormat="1" ht="20.100000000000001" customHeight="1" x14ac:dyDescent="0.25">
      <c r="A38" s="142"/>
      <c r="B38" s="13" t="s">
        <v>4</v>
      </c>
      <c r="C38" s="69">
        <v>110.7</v>
      </c>
      <c r="D38" s="63">
        <v>86.8</v>
      </c>
      <c r="E38" s="16">
        <f t="shared" si="0"/>
        <v>97.274999999999991</v>
      </c>
      <c r="F38" s="16">
        <f t="shared" si="1"/>
        <v>97.216666666666654</v>
      </c>
      <c r="G38" s="40">
        <f t="shared" si="2"/>
        <v>97.245833333333323</v>
      </c>
      <c r="H38" s="64">
        <v>99.2</v>
      </c>
      <c r="I38" s="55">
        <v>476</v>
      </c>
      <c r="J38" s="59">
        <f t="shared" si="3"/>
        <v>86.874524714828908</v>
      </c>
      <c r="K38" s="61">
        <v>521</v>
      </c>
      <c r="L38" s="59">
        <f t="shared" si="4"/>
        <v>82.665608885362957</v>
      </c>
      <c r="M38" s="13"/>
    </row>
    <row r="39" spans="1:13" s="12" customFormat="1" ht="20.100000000000001" customHeight="1" x14ac:dyDescent="0.25">
      <c r="A39" s="142"/>
      <c r="B39" s="13" t="s">
        <v>5</v>
      </c>
      <c r="C39" s="69">
        <v>111.3</v>
      </c>
      <c r="D39" s="63">
        <v>86.8</v>
      </c>
      <c r="E39" s="16">
        <f t="shared" si="0"/>
        <v>97.216666666666654</v>
      </c>
      <c r="F39" s="16">
        <f t="shared" si="1"/>
        <v>97.141666666666652</v>
      </c>
      <c r="G39" s="40">
        <f t="shared" si="2"/>
        <v>97.179166666666646</v>
      </c>
      <c r="H39" s="64">
        <v>98.7</v>
      </c>
      <c r="I39" s="55">
        <v>476</v>
      </c>
      <c r="J39" s="59">
        <f t="shared" si="3"/>
        <v>86.874524714828908</v>
      </c>
      <c r="K39" s="61">
        <v>514</v>
      </c>
      <c r="L39" s="59">
        <f t="shared" si="4"/>
        <v>81.554938516461718</v>
      </c>
      <c r="M39" s="13"/>
    </row>
    <row r="40" spans="1:13" s="12" customFormat="1" ht="20.100000000000001" customHeight="1" x14ac:dyDescent="0.25">
      <c r="A40" s="142"/>
      <c r="B40" s="13" t="s">
        <v>6</v>
      </c>
      <c r="C40" s="69">
        <v>111.8</v>
      </c>
      <c r="D40" s="63">
        <v>92.7</v>
      </c>
      <c r="E40" s="16">
        <f t="shared" si="0"/>
        <v>97.141666666666652</v>
      </c>
      <c r="F40" s="16">
        <f t="shared" si="1"/>
        <v>97.141666666666666</v>
      </c>
      <c r="G40" s="40">
        <f t="shared" si="2"/>
        <v>97.141666666666652</v>
      </c>
      <c r="H40" s="64">
        <v>99.2</v>
      </c>
      <c r="I40" s="55">
        <v>508</v>
      </c>
      <c r="J40" s="59">
        <f t="shared" si="3"/>
        <v>92.714828897338407</v>
      </c>
      <c r="K40" s="61">
        <v>545</v>
      </c>
      <c r="L40" s="59">
        <f t="shared" si="4"/>
        <v>86.473621578738587</v>
      </c>
      <c r="M40" s="13"/>
    </row>
    <row r="41" spans="1:13" s="12" customFormat="1" ht="20.100000000000001" customHeight="1" x14ac:dyDescent="0.25">
      <c r="A41" s="142"/>
      <c r="B41" s="13" t="s">
        <v>7</v>
      </c>
      <c r="C41" s="69">
        <v>111.8</v>
      </c>
      <c r="D41" s="63">
        <v>96.5</v>
      </c>
      <c r="E41" s="16">
        <f t="shared" si="0"/>
        <v>97.141666666666666</v>
      </c>
      <c r="F41" s="16">
        <f t="shared" si="1"/>
        <v>97.133333333333326</v>
      </c>
      <c r="G41" s="40">
        <f t="shared" si="2"/>
        <v>97.137499999999989</v>
      </c>
      <c r="H41" s="64">
        <v>98.4</v>
      </c>
      <c r="I41" s="55">
        <v>529</v>
      </c>
      <c r="J41" s="59">
        <f t="shared" si="3"/>
        <v>96.547528517110266</v>
      </c>
      <c r="K41" s="61">
        <v>565</v>
      </c>
      <c r="L41" s="59">
        <f t="shared" si="4"/>
        <v>89.646965489884963</v>
      </c>
      <c r="M41" s="13"/>
    </row>
    <row r="42" spans="1:13" s="12" customFormat="1" ht="20.100000000000001" customHeight="1" x14ac:dyDescent="0.25">
      <c r="A42" s="142"/>
      <c r="B42" s="13" t="s">
        <v>8</v>
      </c>
      <c r="C42" s="69">
        <v>111.6</v>
      </c>
      <c r="D42" s="63">
        <v>101.8</v>
      </c>
      <c r="E42" s="16">
        <f t="shared" si="0"/>
        <v>97.133333333333326</v>
      </c>
      <c r="F42" s="16">
        <f t="shared" si="1"/>
        <v>97.133333333333326</v>
      </c>
      <c r="G42" s="40">
        <f t="shared" si="2"/>
        <v>97.133333333333326</v>
      </c>
      <c r="H42" s="64">
        <v>99.5</v>
      </c>
      <c r="I42" s="55">
        <v>558</v>
      </c>
      <c r="J42" s="59">
        <f t="shared" si="3"/>
        <v>101.84030418250951</v>
      </c>
      <c r="K42" s="61">
        <v>620</v>
      </c>
      <c r="L42" s="59">
        <f t="shared" si="4"/>
        <v>98.373661245537477</v>
      </c>
      <c r="M42" s="13"/>
    </row>
    <row r="43" spans="1:13" s="12" customFormat="1" ht="20.100000000000001" customHeight="1" x14ac:dyDescent="0.25">
      <c r="A43" s="142"/>
      <c r="B43" s="13" t="s">
        <v>9</v>
      </c>
      <c r="C43" s="69">
        <v>110.9</v>
      </c>
      <c r="D43" s="63">
        <v>108.4</v>
      </c>
      <c r="E43" s="16">
        <f t="shared" si="0"/>
        <v>97.133333333333326</v>
      </c>
      <c r="F43" s="16">
        <f t="shared" si="1"/>
        <v>97.116666666666674</v>
      </c>
      <c r="G43" s="40">
        <f t="shared" si="2"/>
        <v>97.125</v>
      </c>
      <c r="H43" s="64">
        <v>99.3</v>
      </c>
      <c r="I43" s="55">
        <v>594</v>
      </c>
      <c r="J43" s="59">
        <f t="shared" si="3"/>
        <v>108.41064638783271</v>
      </c>
      <c r="K43" s="61">
        <v>683</v>
      </c>
      <c r="L43" s="59">
        <f t="shared" si="4"/>
        <v>108.36969456564856</v>
      </c>
      <c r="M43" s="13"/>
    </row>
    <row r="44" spans="1:13" s="12" customFormat="1" ht="20.100000000000001" customHeight="1" x14ac:dyDescent="0.25">
      <c r="A44" s="142"/>
      <c r="B44" s="13" t="s">
        <v>10</v>
      </c>
      <c r="C44" s="69">
        <v>110.4</v>
      </c>
      <c r="D44" s="63">
        <v>109.7</v>
      </c>
      <c r="E44" s="16">
        <f t="shared" si="0"/>
        <v>97.116666666666674</v>
      </c>
      <c r="F44" s="16">
        <f t="shared" si="1"/>
        <v>97.108333333333348</v>
      </c>
      <c r="G44" s="40">
        <f t="shared" si="2"/>
        <v>97.112500000000011</v>
      </c>
      <c r="H44" s="64">
        <v>96.6</v>
      </c>
      <c r="I44" s="55">
        <v>601</v>
      </c>
      <c r="J44" s="59">
        <f t="shared" si="3"/>
        <v>109.68821292775665</v>
      </c>
      <c r="K44" s="61">
        <v>705</v>
      </c>
      <c r="L44" s="59">
        <f t="shared" si="4"/>
        <v>111.86037286790955</v>
      </c>
      <c r="M44" s="13"/>
    </row>
    <row r="45" spans="1:13" s="12" customFormat="1" ht="20.100000000000001" customHeight="1" x14ac:dyDescent="0.25">
      <c r="A45" s="142"/>
      <c r="B45" s="13" t="s">
        <v>11</v>
      </c>
      <c r="C45" s="69">
        <v>110.3</v>
      </c>
      <c r="D45" s="63">
        <v>109.1</v>
      </c>
      <c r="E45" s="16">
        <f t="shared" si="0"/>
        <v>97.108333333333348</v>
      </c>
      <c r="F45" s="16">
        <f t="shared" si="1"/>
        <v>97.108333333333334</v>
      </c>
      <c r="G45" s="40">
        <f t="shared" si="2"/>
        <v>97.108333333333348</v>
      </c>
      <c r="H45" s="64">
        <v>96.2</v>
      </c>
      <c r="I45" s="55">
        <v>598</v>
      </c>
      <c r="J45" s="59">
        <f t="shared" si="3"/>
        <v>109.1406844106464</v>
      </c>
      <c r="K45" s="61">
        <v>705</v>
      </c>
      <c r="L45" s="59">
        <f t="shared" si="4"/>
        <v>111.86037286790955</v>
      </c>
      <c r="M45" s="13"/>
    </row>
    <row r="46" spans="1:13" s="12" customFormat="1" ht="20.100000000000001" customHeight="1" x14ac:dyDescent="0.25">
      <c r="A46" s="142">
        <v>2012</v>
      </c>
      <c r="B46" s="13" t="s">
        <v>0</v>
      </c>
      <c r="C46" s="69">
        <v>110.3</v>
      </c>
      <c r="D46" s="63">
        <v>100.5</v>
      </c>
      <c r="E46" s="16">
        <f t="shared" si="0"/>
        <v>97.108333333333334</v>
      </c>
      <c r="F46" s="16">
        <f t="shared" si="1"/>
        <v>97.091666666666683</v>
      </c>
      <c r="G46" s="40">
        <f t="shared" si="2"/>
        <v>97.100000000000009</v>
      </c>
      <c r="H46" s="64">
        <v>96.8</v>
      </c>
      <c r="I46" s="55">
        <v>551</v>
      </c>
      <c r="J46" s="59">
        <f t="shared" si="3"/>
        <v>100.56273764258556</v>
      </c>
      <c r="K46" s="55">
        <v>654</v>
      </c>
      <c r="L46" s="59">
        <f t="shared" si="4"/>
        <v>103.76834589448632</v>
      </c>
      <c r="M46" s="13"/>
    </row>
    <row r="47" spans="1:13" s="12" customFormat="1" ht="20.100000000000001" customHeight="1" x14ac:dyDescent="0.25">
      <c r="A47" s="142"/>
      <c r="B47" s="13" t="s">
        <v>1</v>
      </c>
      <c r="C47" s="69">
        <v>110.8</v>
      </c>
      <c r="D47" s="63">
        <v>95.1</v>
      </c>
      <c r="E47" s="16">
        <f t="shared" si="0"/>
        <v>97.091666666666683</v>
      </c>
      <c r="F47" s="16">
        <f t="shared" si="1"/>
        <v>97.066666666666663</v>
      </c>
      <c r="G47" s="40">
        <f t="shared" si="2"/>
        <v>97.07916666666668</v>
      </c>
      <c r="H47" s="64">
        <v>97.3</v>
      </c>
      <c r="I47" s="55">
        <v>521</v>
      </c>
      <c r="J47" s="59">
        <f t="shared" si="3"/>
        <v>95.087452471482891</v>
      </c>
      <c r="K47" s="55">
        <v>630</v>
      </c>
      <c r="L47" s="59">
        <f t="shared" si="4"/>
        <v>99.960333201110672</v>
      </c>
      <c r="M47" s="13"/>
    </row>
    <row r="48" spans="1:13" s="12" customFormat="1" ht="20.100000000000001" customHeight="1" x14ac:dyDescent="0.25">
      <c r="A48" s="142"/>
      <c r="B48" s="13" t="s">
        <v>2</v>
      </c>
      <c r="C48" s="69">
        <v>111.3</v>
      </c>
      <c r="D48" s="63">
        <v>91</v>
      </c>
      <c r="E48" s="16">
        <f t="shared" si="0"/>
        <v>97.066666666666663</v>
      </c>
      <c r="F48" s="16">
        <f t="shared" si="1"/>
        <v>97.033333333333346</v>
      </c>
      <c r="G48" s="40">
        <f t="shared" si="2"/>
        <v>97.050000000000011</v>
      </c>
      <c r="H48" s="64">
        <v>97.7</v>
      </c>
      <c r="I48" s="55">
        <v>499</v>
      </c>
      <c r="J48" s="59">
        <f t="shared" si="3"/>
        <v>91.07224334600761</v>
      </c>
      <c r="K48" s="55">
        <v>577</v>
      </c>
      <c r="L48" s="59">
        <f t="shared" si="4"/>
        <v>91.550971836572785</v>
      </c>
      <c r="M48" s="13"/>
    </row>
    <row r="49" spans="1:13" s="12" customFormat="1" ht="20.100000000000001" customHeight="1" x14ac:dyDescent="0.25">
      <c r="A49" s="142"/>
      <c r="B49" s="13" t="s">
        <v>3</v>
      </c>
      <c r="C49" s="69">
        <v>111.9</v>
      </c>
      <c r="D49" s="63">
        <v>87</v>
      </c>
      <c r="E49" s="16">
        <f t="shared" si="0"/>
        <v>97.033333333333346</v>
      </c>
      <c r="F49" s="16">
        <f t="shared" si="1"/>
        <v>97.091666666666654</v>
      </c>
      <c r="G49" s="40">
        <f t="shared" si="2"/>
        <v>97.0625</v>
      </c>
      <c r="H49" s="64">
        <v>97.2</v>
      </c>
      <c r="I49" s="55">
        <v>477</v>
      </c>
      <c r="J49" s="59">
        <f t="shared" si="3"/>
        <v>87.05703422053233</v>
      </c>
      <c r="K49" s="55">
        <v>549</v>
      </c>
      <c r="L49" s="59">
        <f t="shared" si="4"/>
        <v>87.108290360967871</v>
      </c>
      <c r="M49" s="13"/>
    </row>
    <row r="50" spans="1:13" s="12" customFormat="1" ht="20.100000000000001" customHeight="1" x14ac:dyDescent="0.25">
      <c r="A50" s="142"/>
      <c r="B50" s="13" t="s">
        <v>4</v>
      </c>
      <c r="C50" s="69">
        <v>112.8</v>
      </c>
      <c r="D50" s="63">
        <v>86.7</v>
      </c>
      <c r="E50" s="16">
        <f t="shared" si="0"/>
        <v>97.091666666666654</v>
      </c>
      <c r="F50" s="16">
        <f t="shared" si="1"/>
        <v>97.149999999999991</v>
      </c>
      <c r="G50" s="40">
        <f t="shared" si="2"/>
        <v>97.120833333333323</v>
      </c>
      <c r="H50" s="64">
        <v>97</v>
      </c>
      <c r="I50" s="55">
        <v>475</v>
      </c>
      <c r="J50" s="59">
        <f t="shared" si="3"/>
        <v>86.692015209125486</v>
      </c>
      <c r="K50" s="55">
        <v>527</v>
      </c>
      <c r="L50" s="59">
        <f t="shared" si="4"/>
        <v>83.617612058706854</v>
      </c>
      <c r="M50" s="13"/>
    </row>
    <row r="51" spans="1:13" s="12" customFormat="1" ht="20.100000000000001" customHeight="1" x14ac:dyDescent="0.25">
      <c r="A51" s="142"/>
      <c r="B51" s="13" t="s">
        <v>5</v>
      </c>
      <c r="C51" s="69">
        <v>112.6</v>
      </c>
      <c r="D51" s="63">
        <v>86.8</v>
      </c>
      <c r="E51" s="16">
        <f t="shared" si="0"/>
        <v>97.149999999999991</v>
      </c>
      <c r="F51" s="16">
        <f t="shared" si="1"/>
        <v>97.208333333333329</v>
      </c>
      <c r="G51" s="40">
        <f t="shared" si="2"/>
        <v>97.17916666666666</v>
      </c>
      <c r="H51" s="64">
        <v>96.8</v>
      </c>
      <c r="I51" s="55">
        <v>476</v>
      </c>
      <c r="J51" s="59">
        <f t="shared" si="3"/>
        <v>86.874524714828908</v>
      </c>
      <c r="K51" s="55">
        <v>508</v>
      </c>
      <c r="L51" s="59">
        <f t="shared" si="4"/>
        <v>80.602935343117807</v>
      </c>
      <c r="M51" s="13"/>
    </row>
    <row r="52" spans="1:13" s="12" customFormat="1" ht="20.100000000000001" customHeight="1" x14ac:dyDescent="0.25">
      <c r="A52" s="142"/>
      <c r="B52" s="13" t="s">
        <v>6</v>
      </c>
      <c r="C52" s="69">
        <v>114.1</v>
      </c>
      <c r="D52" s="63">
        <v>92.5</v>
      </c>
      <c r="E52" s="16">
        <f t="shared" si="0"/>
        <v>97.208333333333329</v>
      </c>
      <c r="F52" s="16">
        <f t="shared" si="1"/>
        <v>97.766666666666666</v>
      </c>
      <c r="G52" s="40">
        <f t="shared" si="2"/>
        <v>97.487499999999997</v>
      </c>
      <c r="H52" s="64">
        <v>96.6</v>
      </c>
      <c r="I52" s="55">
        <v>507</v>
      </c>
      <c r="J52" s="59">
        <f t="shared" si="3"/>
        <v>92.532319391634985</v>
      </c>
      <c r="K52" s="55">
        <v>536</v>
      </c>
      <c r="L52" s="59">
        <f t="shared" si="4"/>
        <v>85.045616818722721</v>
      </c>
      <c r="M52" s="13"/>
    </row>
    <row r="53" spans="1:13" s="12" customFormat="1" ht="20.100000000000001" customHeight="1" x14ac:dyDescent="0.25">
      <c r="A53" s="142"/>
      <c r="B53" s="13" t="s">
        <v>7</v>
      </c>
      <c r="C53" s="69">
        <v>116.9</v>
      </c>
      <c r="D53" s="63">
        <v>96.2</v>
      </c>
      <c r="E53" s="16">
        <f t="shared" si="0"/>
        <v>97.766666666666666</v>
      </c>
      <c r="F53" s="16">
        <f t="shared" si="1"/>
        <v>98.341666666666654</v>
      </c>
      <c r="G53" s="40">
        <f t="shared" si="2"/>
        <v>98.05416666666666</v>
      </c>
      <c r="H53" s="64">
        <v>96.6</v>
      </c>
      <c r="I53" s="55">
        <v>527</v>
      </c>
      <c r="J53" s="59">
        <f t="shared" si="3"/>
        <v>96.182509505703422</v>
      </c>
      <c r="K53" s="55">
        <v>553</v>
      </c>
      <c r="L53" s="59">
        <f t="shared" si="4"/>
        <v>87.74295914319714</v>
      </c>
      <c r="M53" s="13"/>
    </row>
    <row r="54" spans="1:13" s="12" customFormat="1" ht="20.100000000000001" customHeight="1" x14ac:dyDescent="0.25">
      <c r="A54" s="142"/>
      <c r="B54" s="13" t="s">
        <v>8</v>
      </c>
      <c r="C54" s="69">
        <v>117.8</v>
      </c>
      <c r="D54" s="63">
        <v>101.4</v>
      </c>
      <c r="E54" s="16">
        <f t="shared" si="0"/>
        <v>98.341666666666654</v>
      </c>
      <c r="F54" s="16">
        <f t="shared" si="1"/>
        <v>98.808333333333323</v>
      </c>
      <c r="G54" s="40">
        <f t="shared" si="2"/>
        <v>98.574999999999989</v>
      </c>
      <c r="H54" s="64">
        <v>96.7</v>
      </c>
      <c r="I54" s="55">
        <v>556</v>
      </c>
      <c r="J54" s="59">
        <f t="shared" si="3"/>
        <v>101.47528517110267</v>
      </c>
      <c r="K54" s="55">
        <v>615</v>
      </c>
      <c r="L54" s="59">
        <f t="shared" si="4"/>
        <v>97.580325267750894</v>
      </c>
      <c r="M54" s="13"/>
    </row>
    <row r="55" spans="1:13" s="12" customFormat="1" ht="20.100000000000001" customHeight="1" x14ac:dyDescent="0.25">
      <c r="A55" s="142"/>
      <c r="B55" s="13" t="s">
        <v>9</v>
      </c>
      <c r="C55" s="69">
        <v>118.7</v>
      </c>
      <c r="D55" s="63">
        <v>109.1</v>
      </c>
      <c r="E55" s="16">
        <f t="shared" si="0"/>
        <v>98.808333333333323</v>
      </c>
      <c r="F55" s="16">
        <f t="shared" si="1"/>
        <v>99.366666666666674</v>
      </c>
      <c r="G55" s="40">
        <f t="shared" si="2"/>
        <v>99.087500000000006</v>
      </c>
      <c r="H55" s="64">
        <v>96.5</v>
      </c>
      <c r="I55" s="55">
        <v>598</v>
      </c>
      <c r="J55" s="59">
        <f t="shared" si="3"/>
        <v>109.1406844106464</v>
      </c>
      <c r="K55" s="55">
        <v>682</v>
      </c>
      <c r="L55" s="59">
        <f t="shared" si="4"/>
        <v>108.21102737009123</v>
      </c>
      <c r="M55" s="13"/>
    </row>
    <row r="56" spans="1:13" s="12" customFormat="1" ht="20.100000000000001" customHeight="1" x14ac:dyDescent="0.25">
      <c r="A56" s="142"/>
      <c r="B56" s="13" t="s">
        <v>10</v>
      </c>
      <c r="C56" s="69">
        <v>118.7</v>
      </c>
      <c r="D56" s="63">
        <v>110.4</v>
      </c>
      <c r="E56" s="16">
        <f t="shared" si="0"/>
        <v>99.366666666666674</v>
      </c>
      <c r="F56" s="16">
        <f t="shared" si="1"/>
        <v>100.00833333333334</v>
      </c>
      <c r="G56" s="40">
        <f t="shared" si="2"/>
        <v>99.6875</v>
      </c>
      <c r="H56" s="64">
        <v>95.7</v>
      </c>
      <c r="I56" s="55">
        <v>605</v>
      </c>
      <c r="J56" s="59">
        <f t="shared" si="3"/>
        <v>110.41825095057034</v>
      </c>
      <c r="K56" s="55">
        <v>717</v>
      </c>
      <c r="L56" s="59">
        <f t="shared" si="4"/>
        <v>113.76437921459738</v>
      </c>
      <c r="M56" s="13"/>
    </row>
    <row r="57" spans="1:13" s="12" customFormat="1" ht="20.100000000000001" customHeight="1" x14ac:dyDescent="0.25">
      <c r="A57" s="142"/>
      <c r="B57" s="13" t="s">
        <v>11</v>
      </c>
      <c r="C57" s="69">
        <v>119</v>
      </c>
      <c r="D57" s="63">
        <v>109.8</v>
      </c>
      <c r="E57" s="16">
        <f t="shared" si="0"/>
        <v>100.00833333333334</v>
      </c>
      <c r="F57" s="16">
        <f t="shared" si="1"/>
        <v>100.65000000000002</v>
      </c>
      <c r="G57" s="40">
        <f t="shared" si="2"/>
        <v>100.32916666666668</v>
      </c>
      <c r="H57" s="64">
        <v>96.3</v>
      </c>
      <c r="I57" s="55">
        <v>602</v>
      </c>
      <c r="J57" s="59">
        <f t="shared" si="3"/>
        <v>109.87072243346007</v>
      </c>
      <c r="K57" s="55">
        <v>716</v>
      </c>
      <c r="L57" s="59">
        <f t="shared" si="4"/>
        <v>113.60571201904006</v>
      </c>
      <c r="M57" s="13"/>
    </row>
    <row r="58" spans="1:13" s="12" customFormat="1" ht="20.100000000000001" customHeight="1" x14ac:dyDescent="0.25">
      <c r="A58" s="142">
        <v>2013</v>
      </c>
      <c r="B58" s="13" t="s">
        <v>0</v>
      </c>
      <c r="C58" s="69">
        <v>119</v>
      </c>
      <c r="D58" s="63">
        <v>107.2</v>
      </c>
      <c r="E58" s="16">
        <f t="shared" si="0"/>
        <v>100.65000000000002</v>
      </c>
      <c r="F58" s="16">
        <f t="shared" si="1"/>
        <v>101.67500000000001</v>
      </c>
      <c r="G58" s="40">
        <f t="shared" si="2"/>
        <v>101.16250000000002</v>
      </c>
      <c r="H58" s="64">
        <v>96.6</v>
      </c>
      <c r="I58" s="55">
        <v>589</v>
      </c>
      <c r="J58" s="59">
        <f t="shared" si="3"/>
        <v>107.4980988593156</v>
      </c>
      <c r="K58" s="55">
        <v>694</v>
      </c>
      <c r="L58" s="59">
        <f t="shared" si="4"/>
        <v>110.11503371677907</v>
      </c>
      <c r="M58" s="13"/>
    </row>
    <row r="59" spans="1:13" s="12" customFormat="1" ht="20.100000000000001" customHeight="1" x14ac:dyDescent="0.25">
      <c r="A59" s="142"/>
      <c r="B59" s="13" t="s">
        <v>1</v>
      </c>
      <c r="C59" s="69">
        <v>119.1</v>
      </c>
      <c r="D59" s="63">
        <v>102</v>
      </c>
      <c r="E59" s="16">
        <f t="shared" si="0"/>
        <v>101.67500000000001</v>
      </c>
      <c r="F59" s="16">
        <f t="shared" si="1"/>
        <v>102.68333333333334</v>
      </c>
      <c r="G59" s="40">
        <f t="shared" si="2"/>
        <v>102.17916666666667</v>
      </c>
      <c r="H59" s="64">
        <v>97</v>
      </c>
      <c r="I59" s="55">
        <v>558</v>
      </c>
      <c r="J59" s="59">
        <f t="shared" si="3"/>
        <v>101.84030418250951</v>
      </c>
      <c r="K59" s="55">
        <v>663</v>
      </c>
      <c r="L59" s="59">
        <f t="shared" si="4"/>
        <v>105.1963506545022</v>
      </c>
      <c r="M59" s="13"/>
    </row>
    <row r="60" spans="1:13" s="12" customFormat="1" ht="20.100000000000001" customHeight="1" x14ac:dyDescent="0.25">
      <c r="A60" s="142"/>
      <c r="B60" s="13" t="s">
        <v>2</v>
      </c>
      <c r="C60" s="69">
        <v>118.6</v>
      </c>
      <c r="D60" s="63">
        <v>96.6</v>
      </c>
      <c r="E60" s="16">
        <f t="shared" si="0"/>
        <v>102.68333333333334</v>
      </c>
      <c r="F60" s="16">
        <f t="shared" si="1"/>
        <v>103.82499999999999</v>
      </c>
      <c r="G60" s="40">
        <f t="shared" si="2"/>
        <v>103.25416666666666</v>
      </c>
      <c r="H60" s="64">
        <v>99</v>
      </c>
      <c r="I60" s="55">
        <v>526</v>
      </c>
      <c r="J60" s="59">
        <f t="shared" si="3"/>
        <v>96.000000000000014</v>
      </c>
      <c r="K60" s="55">
        <v>618</v>
      </c>
      <c r="L60" s="59">
        <f t="shared" si="4"/>
        <v>98.056326854422849</v>
      </c>
      <c r="M60" s="13"/>
    </row>
    <row r="61" spans="1:13" s="12" customFormat="1" ht="20.100000000000001" customHeight="1" x14ac:dyDescent="0.25">
      <c r="A61" s="142"/>
      <c r="B61" s="13" t="s">
        <v>3</v>
      </c>
      <c r="C61" s="69">
        <v>118.2</v>
      </c>
      <c r="D61" s="63">
        <v>93.7</v>
      </c>
      <c r="E61" s="16">
        <f t="shared" si="0"/>
        <v>103.82499999999999</v>
      </c>
      <c r="F61" s="16">
        <f t="shared" si="1"/>
        <v>104.875</v>
      </c>
      <c r="G61" s="40">
        <f t="shared" si="2"/>
        <v>104.35</v>
      </c>
      <c r="H61" s="64">
        <v>99.1</v>
      </c>
      <c r="I61" s="55">
        <v>509</v>
      </c>
      <c r="J61" s="59">
        <f t="shared" si="3"/>
        <v>92.897338403041829</v>
      </c>
      <c r="K61" s="55">
        <v>583</v>
      </c>
      <c r="L61" s="59">
        <f t="shared" si="4"/>
        <v>92.502975009916696</v>
      </c>
      <c r="M61" s="13"/>
    </row>
    <row r="62" spans="1:13" s="12" customFormat="1" ht="20.100000000000001" customHeight="1" x14ac:dyDescent="0.25">
      <c r="A62" s="142"/>
      <c r="B62" s="13" t="s">
        <v>4</v>
      </c>
      <c r="C62" s="69">
        <v>117.8</v>
      </c>
      <c r="D62" s="63">
        <v>94.4</v>
      </c>
      <c r="E62" s="16">
        <f t="shared" si="0"/>
        <v>104.875</v>
      </c>
      <c r="F62" s="16">
        <f t="shared" si="1"/>
        <v>105.89166666666665</v>
      </c>
      <c r="G62" s="40">
        <f t="shared" si="2"/>
        <v>105.38333333333333</v>
      </c>
      <c r="H62" s="64">
        <v>98.1</v>
      </c>
      <c r="I62" s="55">
        <v>514</v>
      </c>
      <c r="J62" s="59">
        <f t="shared" si="3"/>
        <v>93.809885931558938</v>
      </c>
      <c r="K62" s="55">
        <v>573</v>
      </c>
      <c r="L62" s="59">
        <f t="shared" si="4"/>
        <v>90.916303054343516</v>
      </c>
      <c r="M62" s="13"/>
    </row>
    <row r="63" spans="1:13" s="12" customFormat="1" ht="20.100000000000001" customHeight="1" x14ac:dyDescent="0.25">
      <c r="A63" s="142"/>
      <c r="B63" s="13" t="s">
        <v>5</v>
      </c>
      <c r="C63" s="69">
        <v>117.5</v>
      </c>
      <c r="D63" s="63">
        <v>94.5</v>
      </c>
      <c r="E63" s="16">
        <f t="shared" si="0"/>
        <v>105.89166666666665</v>
      </c>
      <c r="F63" s="16">
        <f t="shared" si="1"/>
        <v>106.90833333333332</v>
      </c>
      <c r="G63" s="40">
        <f t="shared" si="2"/>
        <v>106.39999999999998</v>
      </c>
      <c r="H63" s="64">
        <v>98.5</v>
      </c>
      <c r="I63" s="55">
        <v>514</v>
      </c>
      <c r="J63" s="59">
        <f t="shared" si="3"/>
        <v>93.809885931558938</v>
      </c>
      <c r="K63" s="55">
        <v>559</v>
      </c>
      <c r="L63" s="59">
        <f t="shared" si="4"/>
        <v>88.694962316541066</v>
      </c>
      <c r="M63" s="13"/>
    </row>
    <row r="64" spans="1:13" s="12" customFormat="1" ht="20.100000000000001" customHeight="1" x14ac:dyDescent="0.25">
      <c r="A64" s="142"/>
      <c r="B64" s="13" t="s">
        <v>6</v>
      </c>
      <c r="C64" s="69">
        <v>117.1</v>
      </c>
      <c r="D64" s="63">
        <v>104.8</v>
      </c>
      <c r="E64" s="16">
        <f t="shared" si="0"/>
        <v>106.90833333333332</v>
      </c>
      <c r="F64" s="16">
        <f t="shared" si="1"/>
        <v>107.72500000000001</v>
      </c>
      <c r="G64" s="40">
        <f t="shared" si="2"/>
        <v>107.31666666666666</v>
      </c>
      <c r="H64" s="64">
        <v>103.1</v>
      </c>
      <c r="I64" s="55">
        <v>573</v>
      </c>
      <c r="J64" s="59">
        <f t="shared" si="3"/>
        <v>104.57794676806085</v>
      </c>
      <c r="K64" s="55">
        <v>598</v>
      </c>
      <c r="L64" s="59">
        <f t="shared" si="4"/>
        <v>94.882982943276474</v>
      </c>
      <c r="M64" s="13"/>
    </row>
    <row r="65" spans="1:13" s="12" customFormat="1" ht="20.100000000000001" customHeight="1" x14ac:dyDescent="0.25">
      <c r="A65" s="142"/>
      <c r="B65" s="13" t="s">
        <v>7</v>
      </c>
      <c r="C65" s="69">
        <v>117</v>
      </c>
      <c r="D65" s="63">
        <v>108.3</v>
      </c>
      <c r="E65" s="16">
        <f t="shared" si="0"/>
        <v>107.72500000000001</v>
      </c>
      <c r="F65" s="16">
        <f t="shared" si="1"/>
        <v>108.36666666666669</v>
      </c>
      <c r="G65" s="40">
        <f t="shared" si="2"/>
        <v>108.04583333333335</v>
      </c>
      <c r="H65" s="64">
        <v>101.9</v>
      </c>
      <c r="I65" s="55">
        <v>593</v>
      </c>
      <c r="J65" s="59">
        <f t="shared" si="3"/>
        <v>108.22813688212929</v>
      </c>
      <c r="K65" s="55">
        <v>622</v>
      </c>
      <c r="L65" s="59">
        <f t="shared" si="4"/>
        <v>98.690995636652119</v>
      </c>
      <c r="M65" s="13"/>
    </row>
    <row r="66" spans="1:13" s="12" customFormat="1" ht="20.100000000000001" customHeight="1" x14ac:dyDescent="0.25">
      <c r="A66" s="142"/>
      <c r="B66" s="13" t="s">
        <v>8</v>
      </c>
      <c r="C66" s="69">
        <v>116.7</v>
      </c>
      <c r="D66" s="63">
        <v>115.1</v>
      </c>
      <c r="E66" s="16">
        <f t="shared" si="0"/>
        <v>108.36666666666669</v>
      </c>
      <c r="F66" s="16">
        <f t="shared" si="1"/>
        <v>108.96666666666668</v>
      </c>
      <c r="G66" s="40">
        <f t="shared" si="2"/>
        <v>108.66666666666669</v>
      </c>
      <c r="H66" s="64">
        <v>103.8</v>
      </c>
      <c r="I66" s="55">
        <v>632</v>
      </c>
      <c r="J66" s="59">
        <f t="shared" si="3"/>
        <v>115.34600760456274</v>
      </c>
      <c r="K66" s="55">
        <v>688</v>
      </c>
      <c r="L66" s="59">
        <f t="shared" si="4"/>
        <v>109.16303054343514</v>
      </c>
      <c r="M66" s="13"/>
    </row>
    <row r="67" spans="1:13" s="12" customFormat="1" ht="20.100000000000001" customHeight="1" x14ac:dyDescent="0.25">
      <c r="A67" s="142"/>
      <c r="B67" s="13" t="s">
        <v>9</v>
      </c>
      <c r="C67" s="69">
        <v>115.8</v>
      </c>
      <c r="D67" s="63">
        <v>121.7</v>
      </c>
      <c r="E67" s="16">
        <f t="shared" si="0"/>
        <v>108.96666666666668</v>
      </c>
      <c r="F67" s="16">
        <f t="shared" si="1"/>
        <v>109.44166666666668</v>
      </c>
      <c r="G67" s="40">
        <f t="shared" si="2"/>
        <v>109.20416666666668</v>
      </c>
      <c r="H67" s="64">
        <v>102.9</v>
      </c>
      <c r="I67" s="55">
        <v>670</v>
      </c>
      <c r="J67" s="59">
        <f t="shared" si="3"/>
        <v>122.28136882129279</v>
      </c>
      <c r="K67" s="55">
        <v>745</v>
      </c>
      <c r="L67" s="59">
        <f t="shared" si="4"/>
        <v>118.2070606902023</v>
      </c>
      <c r="M67" s="13"/>
    </row>
    <row r="68" spans="1:13" s="12" customFormat="1" ht="20.100000000000001" customHeight="1" x14ac:dyDescent="0.25">
      <c r="A68" s="142"/>
      <c r="B68" s="13" t="s">
        <v>10</v>
      </c>
      <c r="C68" s="69">
        <v>115.4</v>
      </c>
      <c r="D68" s="63">
        <v>122.6</v>
      </c>
      <c r="E68" s="16">
        <f t="shared" si="0"/>
        <v>109.44166666666668</v>
      </c>
      <c r="F68" s="16">
        <f t="shared" si="1"/>
        <v>109.85833333333336</v>
      </c>
      <c r="G68" s="40">
        <f t="shared" si="2"/>
        <v>109.65000000000002</v>
      </c>
      <c r="H68" s="64">
        <v>104</v>
      </c>
      <c r="I68" s="55">
        <v>675</v>
      </c>
      <c r="J68" s="59">
        <f t="shared" si="3"/>
        <v>123.1939163498099</v>
      </c>
      <c r="K68" s="55">
        <v>783</v>
      </c>
      <c r="L68" s="59">
        <f t="shared" si="4"/>
        <v>124.23641412138041</v>
      </c>
      <c r="M68" s="13"/>
    </row>
    <row r="69" spans="1:13" s="12" customFormat="1" ht="20.100000000000001" customHeight="1" x14ac:dyDescent="0.25">
      <c r="A69" s="142"/>
      <c r="B69" s="13" t="s">
        <v>11</v>
      </c>
      <c r="C69" s="69">
        <v>115.6</v>
      </c>
      <c r="D69" s="63">
        <v>122</v>
      </c>
      <c r="E69" s="16">
        <f t="shared" si="0"/>
        <v>109.85833333333336</v>
      </c>
      <c r="F69" s="16">
        <f t="shared" si="1"/>
        <v>110.28333333333335</v>
      </c>
      <c r="G69" s="40">
        <f t="shared" si="2"/>
        <v>110.07083333333335</v>
      </c>
      <c r="H69" s="64">
        <v>102.9</v>
      </c>
      <c r="I69" s="55">
        <v>672</v>
      </c>
      <c r="J69" s="59">
        <f t="shared" si="3"/>
        <v>122.64638783269963</v>
      </c>
      <c r="K69" s="55">
        <v>792</v>
      </c>
      <c r="L69" s="59">
        <f t="shared" si="4"/>
        <v>125.66441888139627</v>
      </c>
      <c r="M69" s="13"/>
    </row>
    <row r="70" spans="1:13" s="12" customFormat="1" ht="20.100000000000001" customHeight="1" x14ac:dyDescent="0.25">
      <c r="A70" s="142">
        <v>2014</v>
      </c>
      <c r="B70" s="13" t="s">
        <v>0</v>
      </c>
      <c r="C70" s="69">
        <v>116.1</v>
      </c>
      <c r="D70" s="63">
        <v>117</v>
      </c>
      <c r="E70" s="16">
        <f t="shared" si="0"/>
        <v>110.28333333333335</v>
      </c>
      <c r="F70" s="16">
        <f t="shared" si="1"/>
        <v>110.53333333333332</v>
      </c>
      <c r="G70" s="40">
        <f t="shared" si="2"/>
        <v>110.40833333333333</v>
      </c>
      <c r="H70" s="64">
        <v>104.1</v>
      </c>
      <c r="I70" s="55">
        <v>672</v>
      </c>
      <c r="J70" s="59">
        <f t="shared" si="3"/>
        <v>122.64638783269963</v>
      </c>
      <c r="K70" s="55">
        <v>748</v>
      </c>
      <c r="L70" s="59">
        <f t="shared" si="4"/>
        <v>118.68306227687427</v>
      </c>
      <c r="M70" s="55">
        <v>747.24</v>
      </c>
    </row>
    <row r="71" spans="1:13" s="12" customFormat="1" ht="20.100000000000001" customHeight="1" x14ac:dyDescent="0.25">
      <c r="A71" s="142"/>
      <c r="B71" s="13" t="s">
        <v>1</v>
      </c>
      <c r="C71" s="69">
        <v>116.2</v>
      </c>
      <c r="D71" s="63">
        <v>109.7</v>
      </c>
      <c r="E71" s="16">
        <f t="shared" si="0"/>
        <v>110.53333333333332</v>
      </c>
      <c r="F71" s="16">
        <f t="shared" si="1"/>
        <v>110.80833333333332</v>
      </c>
      <c r="G71" s="40">
        <f t="shared" si="2"/>
        <v>110.67083333333332</v>
      </c>
      <c r="H71" s="64">
        <v>104.9</v>
      </c>
      <c r="I71" s="55">
        <v>630</v>
      </c>
      <c r="J71" s="59">
        <f t="shared" si="3"/>
        <v>114.98098859315591</v>
      </c>
      <c r="K71" s="55">
        <v>705</v>
      </c>
      <c r="L71" s="59">
        <f t="shared" si="4"/>
        <v>111.86037286790955</v>
      </c>
      <c r="M71" s="55">
        <v>703.42</v>
      </c>
    </row>
    <row r="72" spans="1:13" s="12" customFormat="1" ht="20.100000000000001" customHeight="1" x14ac:dyDescent="0.25">
      <c r="A72" s="142"/>
      <c r="B72" s="13" t="s">
        <v>2</v>
      </c>
      <c r="C72" s="69">
        <v>116.3</v>
      </c>
      <c r="D72" s="63">
        <v>103.8</v>
      </c>
      <c r="E72" s="16">
        <f t="shared" si="0"/>
        <v>110.80833333333332</v>
      </c>
      <c r="F72" s="16">
        <f t="shared" si="1"/>
        <v>111.02499999999999</v>
      </c>
      <c r="G72" s="40">
        <f t="shared" si="2"/>
        <v>110.91666666666666</v>
      </c>
      <c r="H72" s="64">
        <v>105.5</v>
      </c>
      <c r="I72" s="55">
        <v>596</v>
      </c>
      <c r="J72" s="59">
        <f t="shared" si="3"/>
        <v>108.77566539923956</v>
      </c>
      <c r="K72" s="55">
        <v>657</v>
      </c>
      <c r="L72" s="59">
        <f t="shared" si="4"/>
        <v>104.24434748115827</v>
      </c>
      <c r="M72" s="55">
        <v>654.89</v>
      </c>
    </row>
    <row r="73" spans="1:13" s="12" customFormat="1" ht="20.100000000000001" customHeight="1" x14ac:dyDescent="0.25">
      <c r="A73" s="142"/>
      <c r="B73" s="13" t="s">
        <v>3</v>
      </c>
      <c r="C73" s="69">
        <v>116.3</v>
      </c>
      <c r="D73" s="63">
        <v>99.4</v>
      </c>
      <c r="E73" s="16">
        <f t="shared" si="0"/>
        <v>111.02499999999999</v>
      </c>
      <c r="F73" s="16">
        <f t="shared" si="1"/>
        <v>111.3</v>
      </c>
      <c r="G73" s="40">
        <f t="shared" si="2"/>
        <v>111.16249999999999</v>
      </c>
      <c r="H73" s="64">
        <v>106.8</v>
      </c>
      <c r="I73" s="55">
        <v>571</v>
      </c>
      <c r="J73" s="59">
        <f t="shared" si="3"/>
        <v>104.21292775665401</v>
      </c>
      <c r="K73" s="55">
        <v>611</v>
      </c>
      <c r="L73" s="59">
        <f t="shared" si="4"/>
        <v>96.94565648552161</v>
      </c>
      <c r="M73" s="55">
        <v>606.13</v>
      </c>
    </row>
    <row r="74" spans="1:13" s="12" customFormat="1" ht="20.100000000000001" customHeight="1" x14ac:dyDescent="0.25">
      <c r="A74" s="142"/>
      <c r="B74" s="13" t="s">
        <v>4</v>
      </c>
      <c r="C74" s="69">
        <v>116</v>
      </c>
      <c r="D74" s="63">
        <v>99.4</v>
      </c>
      <c r="E74" s="16">
        <f t="shared" si="0"/>
        <v>111.3</v>
      </c>
      <c r="F74" s="16">
        <f t="shared" si="1"/>
        <v>111.575</v>
      </c>
      <c r="G74" s="40">
        <f t="shared" si="2"/>
        <v>111.4375</v>
      </c>
      <c r="H74" s="64">
        <v>107.3</v>
      </c>
      <c r="I74" s="55">
        <v>571</v>
      </c>
      <c r="J74" s="59">
        <f t="shared" si="3"/>
        <v>104.21292775665401</v>
      </c>
      <c r="K74" s="55">
        <v>600</v>
      </c>
      <c r="L74" s="59">
        <f t="shared" si="4"/>
        <v>95.200317334391116</v>
      </c>
      <c r="M74" s="55">
        <v>596.25</v>
      </c>
    </row>
    <row r="75" spans="1:13" s="12" customFormat="1" ht="20.100000000000001" customHeight="1" x14ac:dyDescent="0.25">
      <c r="A75" s="142"/>
      <c r="B75" s="13" t="s">
        <v>5</v>
      </c>
      <c r="C75" s="69">
        <v>115.7</v>
      </c>
      <c r="D75" s="63">
        <v>99.6</v>
      </c>
      <c r="E75" s="16">
        <f t="shared" si="0"/>
        <v>111.575</v>
      </c>
      <c r="F75" s="16">
        <f t="shared" si="1"/>
        <v>111.70833333333333</v>
      </c>
      <c r="G75" s="40">
        <f t="shared" si="2"/>
        <v>111.64166666666667</v>
      </c>
      <c r="H75" s="64">
        <v>107.5</v>
      </c>
      <c r="I75" s="55">
        <v>571</v>
      </c>
      <c r="J75" s="59">
        <f t="shared" si="3"/>
        <v>104.21292775665401</v>
      </c>
      <c r="K75" s="55">
        <v>581</v>
      </c>
      <c r="L75" s="59">
        <f t="shared" si="4"/>
        <v>92.185640618802069</v>
      </c>
      <c r="M75" s="55">
        <v>578.71</v>
      </c>
    </row>
    <row r="76" spans="1:13" s="12" customFormat="1" ht="20.100000000000001" customHeight="1" x14ac:dyDescent="0.25">
      <c r="A76" s="142"/>
      <c r="B76" s="13" t="s">
        <v>6</v>
      </c>
      <c r="C76" s="69">
        <v>115.3</v>
      </c>
      <c r="D76" s="63">
        <v>107.8</v>
      </c>
      <c r="E76" s="16">
        <f t="shared" si="0"/>
        <v>111.70833333333333</v>
      </c>
      <c r="F76" s="16">
        <f t="shared" si="1"/>
        <v>111.89999999999999</v>
      </c>
      <c r="G76" s="40">
        <f t="shared" si="2"/>
        <v>111.80416666666666</v>
      </c>
      <c r="H76" s="64">
        <v>108</v>
      </c>
      <c r="I76" s="55">
        <v>618</v>
      </c>
      <c r="J76" s="59">
        <f t="shared" si="3"/>
        <v>112.79087452471484</v>
      </c>
      <c r="K76" s="55">
        <v>624</v>
      </c>
      <c r="L76" s="59">
        <f t="shared" si="4"/>
        <v>99.00833002776676</v>
      </c>
      <c r="M76" s="55">
        <v>623.34</v>
      </c>
    </row>
    <row r="77" spans="1:13" s="12" customFormat="1" ht="20.100000000000001" customHeight="1" x14ac:dyDescent="0.25">
      <c r="A77" s="142"/>
      <c r="B77" s="13" t="s">
        <v>7</v>
      </c>
      <c r="C77" s="69">
        <v>114.8</v>
      </c>
      <c r="D77" s="63">
        <v>111.6</v>
      </c>
      <c r="E77" s="16">
        <f t="shared" si="0"/>
        <v>111.89999999999999</v>
      </c>
      <c r="F77" s="16">
        <f t="shared" si="1"/>
        <v>112.01666666666665</v>
      </c>
      <c r="G77" s="40">
        <f t="shared" si="2"/>
        <v>111.95833333333331</v>
      </c>
      <c r="H77" s="64">
        <v>108.2</v>
      </c>
      <c r="I77" s="55">
        <v>641</v>
      </c>
      <c r="J77" s="59">
        <f t="shared" si="3"/>
        <v>116.98859315589354</v>
      </c>
      <c r="K77" s="55">
        <v>655</v>
      </c>
      <c r="L77" s="59">
        <f t="shared" si="4"/>
        <v>103.92701309004364</v>
      </c>
      <c r="M77" s="55">
        <v>655.04</v>
      </c>
    </row>
    <row r="78" spans="1:13" s="12" customFormat="1" ht="20.100000000000001" customHeight="1" x14ac:dyDescent="0.25">
      <c r="A78" s="142"/>
      <c r="B78" s="13" t="s">
        <v>8</v>
      </c>
      <c r="C78" s="69">
        <v>114.1</v>
      </c>
      <c r="D78" s="63">
        <v>117.7</v>
      </c>
      <c r="E78" s="16">
        <f t="shared" si="0"/>
        <v>112.01666666666665</v>
      </c>
      <c r="F78" s="16">
        <f t="shared" si="1"/>
        <v>112.11666666666666</v>
      </c>
      <c r="G78" s="40">
        <f t="shared" si="2"/>
        <v>112.06666666666666</v>
      </c>
      <c r="H78" s="64">
        <v>108.5</v>
      </c>
      <c r="I78" s="55">
        <v>676</v>
      </c>
      <c r="J78" s="59">
        <f t="shared" si="3"/>
        <v>123.37642585551332</v>
      </c>
      <c r="K78" s="61">
        <v>708</v>
      </c>
      <c r="L78" s="59">
        <f t="shared" si="4"/>
        <v>112.33637445458152</v>
      </c>
      <c r="M78" s="55">
        <v>706.43</v>
      </c>
    </row>
    <row r="79" spans="1:13" s="12" customFormat="1" ht="20.100000000000001" customHeight="1" x14ac:dyDescent="0.25">
      <c r="A79" s="142"/>
      <c r="B79" s="13" t="s">
        <v>9</v>
      </c>
      <c r="C79" s="69">
        <v>112.6</v>
      </c>
      <c r="D79" s="63">
        <v>125</v>
      </c>
      <c r="E79" s="16">
        <f t="shared" si="0"/>
        <v>112.11666666666666</v>
      </c>
      <c r="F79" s="16">
        <f t="shared" si="1"/>
        <v>112.21666666666665</v>
      </c>
      <c r="G79" s="40">
        <f t="shared" si="2"/>
        <v>112.16666666666666</v>
      </c>
      <c r="H79" s="64">
        <v>108.5</v>
      </c>
      <c r="I79" s="55">
        <v>718</v>
      </c>
      <c r="J79" s="59">
        <f t="shared" si="3"/>
        <v>131.04182509505705</v>
      </c>
      <c r="K79" s="61">
        <v>775</v>
      </c>
      <c r="L79" s="59">
        <f t="shared" si="4"/>
        <v>122.96707655692185</v>
      </c>
      <c r="M79" s="55">
        <v>773.9</v>
      </c>
    </row>
    <row r="80" spans="1:13" s="12" customFormat="1" ht="20.100000000000001" customHeight="1" x14ac:dyDescent="0.25">
      <c r="A80" s="142"/>
      <c r="B80" s="13" t="s">
        <v>10</v>
      </c>
      <c r="C80" s="69">
        <v>111.8</v>
      </c>
      <c r="D80" s="63">
        <v>125.9</v>
      </c>
      <c r="E80" s="16">
        <f t="shared" si="0"/>
        <v>112.21666666666665</v>
      </c>
      <c r="F80" s="16">
        <f t="shared" si="1"/>
        <v>112.31666666666665</v>
      </c>
      <c r="G80" s="40">
        <f t="shared" si="2"/>
        <v>112.26666666666665</v>
      </c>
      <c r="H80" s="64">
        <v>108.8</v>
      </c>
      <c r="I80" s="55">
        <v>723</v>
      </c>
      <c r="J80" s="59">
        <f t="shared" si="3"/>
        <v>131.95437262357416</v>
      </c>
      <c r="K80" s="61">
        <v>803</v>
      </c>
      <c r="L80" s="59">
        <f t="shared" si="4"/>
        <v>127.40975803252677</v>
      </c>
      <c r="M80" s="55">
        <v>799.51</v>
      </c>
    </row>
    <row r="81" spans="1:20" s="12" customFormat="1" ht="20.100000000000001" customHeight="1" x14ac:dyDescent="0.25">
      <c r="A81" s="142"/>
      <c r="B81" s="13" t="s">
        <v>11</v>
      </c>
      <c r="C81" s="69">
        <v>111.2</v>
      </c>
      <c r="D81" s="63">
        <v>123.6</v>
      </c>
      <c r="E81" s="16">
        <f t="shared" si="0"/>
        <v>112.31666666666665</v>
      </c>
      <c r="F81" s="16">
        <f t="shared" si="1"/>
        <v>112.41666666666664</v>
      </c>
      <c r="G81" s="40">
        <f t="shared" si="2"/>
        <v>112.36666666666665</v>
      </c>
      <c r="H81" s="64">
        <v>108.5</v>
      </c>
      <c r="I81" s="55">
        <v>710</v>
      </c>
      <c r="J81" s="59">
        <f t="shared" si="3"/>
        <v>129.58174904942967</v>
      </c>
      <c r="K81" s="61">
        <v>797</v>
      </c>
      <c r="L81" s="59">
        <f t="shared" si="4"/>
        <v>126.45775485918287</v>
      </c>
      <c r="M81" s="55">
        <v>791.81</v>
      </c>
    </row>
    <row r="82" spans="1:20" s="12" customFormat="1" ht="20.100000000000001" customHeight="1" x14ac:dyDescent="0.25">
      <c r="A82" s="142">
        <v>2015</v>
      </c>
      <c r="B82" s="13" t="s">
        <v>0</v>
      </c>
      <c r="C82" s="69">
        <v>110.6</v>
      </c>
      <c r="D82" s="63">
        <v>119.3</v>
      </c>
      <c r="E82" s="16">
        <f t="shared" si="0"/>
        <v>112.41666666666664</v>
      </c>
      <c r="F82" s="16">
        <f t="shared" si="1"/>
        <v>112.47499999999998</v>
      </c>
      <c r="G82" s="40">
        <f t="shared" si="2"/>
        <v>112.44583333333331</v>
      </c>
      <c r="H82" s="64">
        <v>114</v>
      </c>
      <c r="I82" s="55">
        <v>685</v>
      </c>
      <c r="J82" s="59">
        <f t="shared" si="3"/>
        <v>125.0190114068441</v>
      </c>
      <c r="K82" s="55">
        <v>771</v>
      </c>
      <c r="L82" s="59">
        <f t="shared" si="4"/>
        <v>122.33240777469258</v>
      </c>
      <c r="M82" s="55">
        <v>768.46</v>
      </c>
      <c r="N82" s="72"/>
    </row>
    <row r="83" spans="1:20" s="12" customFormat="1" ht="20.100000000000001" customHeight="1" x14ac:dyDescent="0.25">
      <c r="A83" s="142"/>
      <c r="B83" s="13" t="s">
        <v>1</v>
      </c>
      <c r="C83" s="69">
        <v>111.2</v>
      </c>
      <c r="D83" s="82">
        <v>111.1</v>
      </c>
      <c r="E83" s="16">
        <f t="shared" si="0"/>
        <v>112.47499999999998</v>
      </c>
      <c r="F83" s="16">
        <f t="shared" si="1"/>
        <v>112.55</v>
      </c>
      <c r="G83" s="40">
        <f t="shared" si="2"/>
        <v>112.51249999999999</v>
      </c>
      <c r="H83" s="64">
        <v>109.7</v>
      </c>
      <c r="I83" s="55">
        <v>638</v>
      </c>
      <c r="J83" s="59">
        <f t="shared" si="3"/>
        <v>116.44106463878327</v>
      </c>
      <c r="K83" s="55">
        <v>728</v>
      </c>
      <c r="L83" s="59">
        <f t="shared" si="4"/>
        <v>115.50971836572788</v>
      </c>
      <c r="M83" s="55">
        <v>723.89</v>
      </c>
      <c r="N83" s="72"/>
    </row>
    <row r="84" spans="1:20" s="12" customFormat="1" ht="20.100000000000001" customHeight="1" x14ac:dyDescent="0.25">
      <c r="A84" s="142"/>
      <c r="B84" s="13" t="s">
        <v>2</v>
      </c>
      <c r="C84" s="69">
        <v>111.4</v>
      </c>
      <c r="D84" s="63">
        <v>105</v>
      </c>
      <c r="E84" s="16">
        <f t="shared" si="0"/>
        <v>112.55</v>
      </c>
      <c r="F84" s="16">
        <f t="shared" si="1"/>
        <v>112.65000000000002</v>
      </c>
      <c r="G84" s="40">
        <f t="shared" si="2"/>
        <v>112.60000000000001</v>
      </c>
      <c r="H84" s="64">
        <v>110.6</v>
      </c>
      <c r="I84" s="55">
        <v>603</v>
      </c>
      <c r="J84" s="59">
        <f t="shared" si="3"/>
        <v>110.0532319391635</v>
      </c>
      <c r="K84" s="55">
        <v>671</v>
      </c>
      <c r="L84" s="59">
        <f t="shared" si="4"/>
        <v>106.46568821896072</v>
      </c>
      <c r="M84" s="55">
        <v>668.65</v>
      </c>
      <c r="N84" s="72"/>
    </row>
    <row r="85" spans="1:20" s="12" customFormat="1" ht="20.100000000000001" customHeight="1" x14ac:dyDescent="0.25">
      <c r="A85" s="142"/>
      <c r="B85" s="13" t="s">
        <v>3</v>
      </c>
      <c r="C85" s="69">
        <v>111.7</v>
      </c>
      <c r="D85" s="63">
        <v>100.6</v>
      </c>
      <c r="E85" s="16">
        <f t="shared" si="0"/>
        <v>112.65000000000002</v>
      </c>
      <c r="F85" s="16">
        <f t="shared" si="1"/>
        <v>112.66666666666669</v>
      </c>
      <c r="G85" s="40">
        <f t="shared" si="2"/>
        <v>112.65833333333336</v>
      </c>
      <c r="H85" s="64">
        <v>110.5</v>
      </c>
      <c r="I85" s="55">
        <v>578</v>
      </c>
      <c r="J85" s="59">
        <f t="shared" si="3"/>
        <v>105.49049429657795</v>
      </c>
      <c r="K85" s="55">
        <v>621</v>
      </c>
      <c r="L85" s="59">
        <f t="shared" si="4"/>
        <v>98.532328441094805</v>
      </c>
      <c r="M85" s="55">
        <v>618.54999999999995</v>
      </c>
      <c r="N85" s="72"/>
    </row>
    <row r="86" spans="1:20" s="12" customFormat="1" ht="20.100000000000001" customHeight="1" x14ac:dyDescent="0.25">
      <c r="A86" s="142"/>
      <c r="B86" s="13" t="s">
        <v>4</v>
      </c>
      <c r="C86" s="69">
        <v>111.4</v>
      </c>
      <c r="D86" s="63">
        <v>100.6</v>
      </c>
      <c r="E86" s="16">
        <f t="shared" si="0"/>
        <v>112.66666666666669</v>
      </c>
      <c r="F86" s="16">
        <f t="shared" si="1"/>
        <v>112.67500000000001</v>
      </c>
      <c r="G86" s="40">
        <f t="shared" si="2"/>
        <v>112.67083333333335</v>
      </c>
      <c r="H86" s="64">
        <v>109.9</v>
      </c>
      <c r="I86" s="55">
        <v>578</v>
      </c>
      <c r="J86" s="59">
        <f t="shared" si="3"/>
        <v>105.49049429657795</v>
      </c>
      <c r="K86" s="55">
        <v>605</v>
      </c>
      <c r="L86" s="59">
        <f t="shared" si="4"/>
        <v>95.993653312177713</v>
      </c>
      <c r="M86" s="55">
        <v>604.46</v>
      </c>
      <c r="N86" s="72"/>
    </row>
    <row r="87" spans="1:20" s="12" customFormat="1" ht="20.100000000000001" customHeight="1" x14ac:dyDescent="0.25">
      <c r="A87" s="142"/>
      <c r="B87" s="13" t="s">
        <v>5</v>
      </c>
      <c r="C87" s="69">
        <v>110.9</v>
      </c>
      <c r="D87" s="63">
        <v>100.8</v>
      </c>
      <c r="E87" s="16">
        <f>AVERAGE(D81:D92)</f>
        <v>112.67500000000001</v>
      </c>
      <c r="F87" s="16">
        <f>AVERAGE(D82:D93)</f>
        <v>112.80833333333334</v>
      </c>
      <c r="G87" s="40">
        <f>AVERAGE(E87,F87)</f>
        <v>112.74166666666667</v>
      </c>
      <c r="H87" s="64">
        <v>109.1</v>
      </c>
      <c r="I87" s="55">
        <v>579</v>
      </c>
      <c r="J87" s="59">
        <f t="shared" ref="J87:J114" si="5">(I87/$J$14)*100</f>
        <v>105.67300380228137</v>
      </c>
      <c r="K87" s="55">
        <v>595</v>
      </c>
      <c r="L87" s="59">
        <f t="shared" ref="L87:L114" si="6">(K87/$L$14)*100</f>
        <v>94.406981356604518</v>
      </c>
      <c r="M87" s="55">
        <v>594.76</v>
      </c>
      <c r="N87" s="72"/>
    </row>
    <row r="88" spans="1:20" s="12" customFormat="1" ht="20.100000000000001" customHeight="1" x14ac:dyDescent="0.25">
      <c r="A88" s="142"/>
      <c r="B88" s="13" t="s">
        <v>6</v>
      </c>
      <c r="C88" s="69">
        <v>110.8</v>
      </c>
      <c r="D88" s="63">
        <v>108.5</v>
      </c>
      <c r="E88" s="16">
        <f>AVERAGE(D82:D93)</f>
        <v>112.80833333333334</v>
      </c>
      <c r="F88" s="16">
        <f>AVERAGE(D83:D94)</f>
        <v>112.87499999999999</v>
      </c>
      <c r="G88" s="40">
        <f>AVERAGE(E88,F88)</f>
        <v>112.84166666666667</v>
      </c>
      <c r="H88" s="64">
        <v>109.6</v>
      </c>
      <c r="I88" s="55">
        <v>623</v>
      </c>
      <c r="J88" s="59">
        <f t="shared" si="5"/>
        <v>113.70342205323195</v>
      </c>
      <c r="K88" s="55">
        <v>622</v>
      </c>
      <c r="L88" s="59">
        <f t="shared" si="6"/>
        <v>98.690995636652119</v>
      </c>
      <c r="M88" s="55">
        <v>622.51</v>
      </c>
      <c r="N88" s="72"/>
    </row>
    <row r="89" spans="1:20" s="12" customFormat="1" ht="20.100000000000001" customHeight="1" x14ac:dyDescent="0.25">
      <c r="A89" s="142"/>
      <c r="B89" s="13" t="s">
        <v>7</v>
      </c>
      <c r="C89" s="69">
        <v>110.4</v>
      </c>
      <c r="D89" s="63">
        <v>112.5</v>
      </c>
      <c r="E89" s="16">
        <f>AVERAGE(D83:D94)</f>
        <v>112.87499999999999</v>
      </c>
      <c r="F89" s="16">
        <f>AVERAGE(D84:D95)</f>
        <v>112.94166666666666</v>
      </c>
      <c r="G89" s="40">
        <f>AVERAGE(E89,F89)</f>
        <v>112.90833333333333</v>
      </c>
      <c r="H89" s="64">
        <v>109.8</v>
      </c>
      <c r="I89" s="55">
        <v>646</v>
      </c>
      <c r="J89" s="59">
        <f t="shared" si="5"/>
        <v>117.90114068441065</v>
      </c>
      <c r="K89" s="55">
        <v>657</v>
      </c>
      <c r="L89" s="59">
        <f t="shared" si="6"/>
        <v>104.24434748115827</v>
      </c>
      <c r="M89" s="55">
        <v>657.99</v>
      </c>
      <c r="N89" s="72"/>
    </row>
    <row r="90" spans="1:20" s="12" customFormat="1" ht="20.100000000000001" customHeight="1" x14ac:dyDescent="0.25">
      <c r="A90" s="142"/>
      <c r="B90" s="13" t="s">
        <v>8</v>
      </c>
      <c r="C90" s="80">
        <v>110</v>
      </c>
      <c r="D90" s="63">
        <v>118.9</v>
      </c>
      <c r="E90" s="16">
        <f>AVERAGE(D84:D95)</f>
        <v>112.94166666666666</v>
      </c>
      <c r="F90" s="16">
        <f>AVERAGE(D85:D96)</f>
        <v>113.01666666666669</v>
      </c>
      <c r="G90" s="40">
        <f>AVERAGE(E90,F90)</f>
        <v>112.97916666666669</v>
      </c>
      <c r="H90" s="64">
        <v>109.5</v>
      </c>
      <c r="I90" s="55">
        <v>683</v>
      </c>
      <c r="J90" s="59">
        <f t="shared" si="5"/>
        <v>124.65399239543726</v>
      </c>
      <c r="K90" s="61">
        <v>725</v>
      </c>
      <c r="L90" s="59">
        <f t="shared" si="6"/>
        <v>115.03371677905594</v>
      </c>
      <c r="M90" s="55">
        <v>725.95</v>
      </c>
      <c r="N90" s="72"/>
    </row>
    <row r="91" spans="1:20" s="12" customFormat="1" ht="20.100000000000001" customHeight="1" x14ac:dyDescent="0.25">
      <c r="A91" s="142"/>
      <c r="B91" s="13" t="s">
        <v>9</v>
      </c>
      <c r="C91" s="69">
        <v>110</v>
      </c>
      <c r="D91" s="63">
        <v>125.2</v>
      </c>
      <c r="E91" s="16">
        <f>AVERAGE(D85:D96)</f>
        <v>113.01666666666669</v>
      </c>
      <c r="F91" s="16">
        <f>AVERAGE(D86:D97)</f>
        <v>113.09166666666668</v>
      </c>
      <c r="G91" s="40">
        <f>AVERAGE(E91,F91)</f>
        <v>113.05416666666669</v>
      </c>
      <c r="H91" s="64">
        <v>109.1</v>
      </c>
      <c r="I91" s="61">
        <v>719</v>
      </c>
      <c r="J91" s="59">
        <f t="shared" si="5"/>
        <v>131.22433460076047</v>
      </c>
      <c r="K91" s="61">
        <v>811</v>
      </c>
      <c r="L91" s="59">
        <f t="shared" si="6"/>
        <v>128.67909559698532</v>
      </c>
      <c r="M91" s="55">
        <v>809.46</v>
      </c>
      <c r="N91" s="72"/>
    </row>
    <row r="92" spans="1:20" s="12" customFormat="1" ht="20.100000000000001" customHeight="1" x14ac:dyDescent="0.25">
      <c r="A92" s="142"/>
      <c r="B92" s="13" t="s">
        <v>10</v>
      </c>
      <c r="C92" s="69">
        <v>109.6</v>
      </c>
      <c r="D92" s="63">
        <v>126</v>
      </c>
      <c r="E92" s="16">
        <f t="shared" ref="E92:E103" si="7">AVERAGE(D86:D97)</f>
        <v>113.09166666666668</v>
      </c>
      <c r="F92" s="16">
        <f t="shared" ref="F92:F103" si="8">AVERAGE(D87:D98)</f>
        <v>113.16666666666669</v>
      </c>
      <c r="G92" s="40">
        <f t="shared" ref="G92:G103" si="9">AVERAGE(E92,F92)</f>
        <v>113.12916666666669</v>
      </c>
      <c r="H92" s="64">
        <v>108.7</v>
      </c>
      <c r="I92" s="61">
        <v>724</v>
      </c>
      <c r="J92" s="59">
        <f t="shared" si="5"/>
        <v>132.13688212927758</v>
      </c>
      <c r="K92" s="55">
        <v>815</v>
      </c>
      <c r="L92" s="59">
        <f t="shared" si="6"/>
        <v>129.3137643792146</v>
      </c>
      <c r="M92" s="55">
        <v>814.19</v>
      </c>
      <c r="N92" s="72"/>
    </row>
    <row r="93" spans="1:20" s="12" customFormat="1" ht="20.100000000000001" customHeight="1" x14ac:dyDescent="0.25">
      <c r="A93" s="142"/>
      <c r="B93" s="13" t="s">
        <v>11</v>
      </c>
      <c r="C93" s="69">
        <v>108.9</v>
      </c>
      <c r="D93" s="63">
        <v>125.2</v>
      </c>
      <c r="E93" s="16">
        <f t="shared" si="7"/>
        <v>113.16666666666669</v>
      </c>
      <c r="F93" s="16">
        <f t="shared" si="8"/>
        <v>113.24166666666667</v>
      </c>
      <c r="G93" s="40">
        <f t="shared" si="9"/>
        <v>113.20416666666668</v>
      </c>
      <c r="H93" s="64">
        <v>108.6</v>
      </c>
      <c r="I93" s="61">
        <v>719</v>
      </c>
      <c r="J93" s="59">
        <f t="shared" si="5"/>
        <v>131.22433460076047</v>
      </c>
      <c r="K93" s="55">
        <v>813</v>
      </c>
      <c r="L93" s="59">
        <f t="shared" si="6"/>
        <v>128.99642998809998</v>
      </c>
      <c r="M93" s="55">
        <v>804.55</v>
      </c>
      <c r="N93" s="72"/>
    </row>
    <row r="94" spans="1:20" s="12" customFormat="1" ht="20.100000000000001" customHeight="1" x14ac:dyDescent="0.25">
      <c r="A94" s="142">
        <v>2016</v>
      </c>
      <c r="B94" s="13" t="s">
        <v>0</v>
      </c>
      <c r="C94" s="69">
        <v>108.6</v>
      </c>
      <c r="D94" s="63">
        <v>120.1</v>
      </c>
      <c r="E94" s="16">
        <f t="shared" si="7"/>
        <v>113.24166666666667</v>
      </c>
      <c r="F94" s="16">
        <f t="shared" si="8"/>
        <v>113.34166666666668</v>
      </c>
      <c r="G94" s="40">
        <f t="shared" si="9"/>
        <v>113.29166666666669</v>
      </c>
      <c r="H94" s="64">
        <v>109.3</v>
      </c>
      <c r="I94" s="61">
        <v>690</v>
      </c>
      <c r="J94" s="59">
        <f t="shared" si="5"/>
        <v>125.93155893536124</v>
      </c>
      <c r="K94" s="55">
        <v>771</v>
      </c>
      <c r="L94" s="59">
        <f t="shared" si="6"/>
        <v>122.33240777469258</v>
      </c>
      <c r="M94" s="55">
        <v>769.6</v>
      </c>
      <c r="N94" s="72"/>
      <c r="O94" s="72"/>
      <c r="P94" s="72"/>
      <c r="Q94" s="72"/>
      <c r="R94" s="72"/>
      <c r="S94" s="72"/>
      <c r="T94" s="72"/>
    </row>
    <row r="95" spans="1:20" s="12" customFormat="1" ht="20.100000000000001" customHeight="1" x14ac:dyDescent="0.25">
      <c r="A95" s="142"/>
      <c r="B95" s="13" t="s">
        <v>1</v>
      </c>
      <c r="C95" s="69">
        <v>108.2</v>
      </c>
      <c r="D95" s="63">
        <v>111.9</v>
      </c>
      <c r="E95" s="16">
        <f t="shared" si="7"/>
        <v>113.34166666666668</v>
      </c>
      <c r="F95" s="16">
        <f t="shared" si="8"/>
        <v>113.44166666666666</v>
      </c>
      <c r="G95" s="40">
        <f t="shared" si="9"/>
        <v>113.39166666666668</v>
      </c>
      <c r="H95" s="64">
        <v>111.3</v>
      </c>
      <c r="I95" s="61">
        <v>643</v>
      </c>
      <c r="J95" s="59">
        <f t="shared" si="5"/>
        <v>117.35361216730038</v>
      </c>
      <c r="K95" s="55">
        <v>729</v>
      </c>
      <c r="L95" s="59">
        <f t="shared" si="6"/>
        <v>115.66838556128521</v>
      </c>
      <c r="M95" s="55">
        <v>724.83</v>
      </c>
      <c r="N95" s="72"/>
      <c r="O95" s="72"/>
      <c r="P95" s="72"/>
      <c r="Q95" s="72"/>
      <c r="R95" s="72"/>
      <c r="S95" s="72"/>
      <c r="T95" s="72"/>
    </row>
    <row r="96" spans="1:20" s="12" customFormat="1" ht="20.100000000000001" customHeight="1" x14ac:dyDescent="0.25">
      <c r="A96" s="142"/>
      <c r="B96" s="13" t="s">
        <v>2</v>
      </c>
      <c r="C96" s="69">
        <v>107.9</v>
      </c>
      <c r="D96" s="63">
        <v>105.9</v>
      </c>
      <c r="E96" s="16">
        <f t="shared" si="7"/>
        <v>113.44166666666666</v>
      </c>
      <c r="F96" s="16">
        <f t="shared" si="8"/>
        <v>113.53333333333335</v>
      </c>
      <c r="G96" s="40">
        <f t="shared" si="9"/>
        <v>113.48750000000001</v>
      </c>
      <c r="H96" s="64">
        <v>109.6</v>
      </c>
      <c r="I96" s="61">
        <v>608</v>
      </c>
      <c r="J96" s="59">
        <f t="shared" si="5"/>
        <v>110.96577946768062</v>
      </c>
      <c r="K96" s="61">
        <v>684</v>
      </c>
      <c r="L96" s="59">
        <f t="shared" si="6"/>
        <v>108.52836176120586</v>
      </c>
      <c r="M96" s="55">
        <v>683.69</v>
      </c>
      <c r="N96" s="72"/>
      <c r="O96" s="72"/>
      <c r="P96" s="72"/>
      <c r="Q96" s="72"/>
      <c r="R96" s="72"/>
      <c r="S96" s="72"/>
      <c r="T96" s="72"/>
    </row>
    <row r="97" spans="1:20" s="12" customFormat="1" ht="20.100000000000001" customHeight="1" x14ac:dyDescent="0.25">
      <c r="A97" s="142"/>
      <c r="B97" s="13" t="s">
        <v>3</v>
      </c>
      <c r="C97" s="69">
        <v>107.6</v>
      </c>
      <c r="D97" s="63">
        <v>101.5</v>
      </c>
      <c r="E97" s="16">
        <f t="shared" si="7"/>
        <v>113.53333333333335</v>
      </c>
      <c r="F97" s="16">
        <f t="shared" si="8"/>
        <v>113.59166666666668</v>
      </c>
      <c r="G97" s="40">
        <f t="shared" si="9"/>
        <v>113.56250000000001</v>
      </c>
      <c r="H97" s="64">
        <v>109.1</v>
      </c>
      <c r="I97" s="61">
        <v>583</v>
      </c>
      <c r="J97" s="59">
        <f t="shared" si="5"/>
        <v>106.40304182509506</v>
      </c>
      <c r="K97" s="55">
        <v>637</v>
      </c>
      <c r="L97" s="59">
        <f t="shared" si="6"/>
        <v>101.07100357001191</v>
      </c>
      <c r="M97" s="55">
        <v>635.38</v>
      </c>
      <c r="N97" s="72"/>
      <c r="O97" s="72"/>
      <c r="P97" s="72"/>
      <c r="Q97" s="72"/>
      <c r="R97" s="72"/>
      <c r="S97" s="72"/>
      <c r="T97" s="72"/>
    </row>
    <row r="98" spans="1:20" s="12" customFormat="1" ht="20.100000000000001" customHeight="1" x14ac:dyDescent="0.25">
      <c r="A98" s="142"/>
      <c r="B98" s="13" t="s">
        <v>4</v>
      </c>
      <c r="C98" s="69">
        <v>107.9</v>
      </c>
      <c r="D98" s="63">
        <v>101.5</v>
      </c>
      <c r="E98" s="16">
        <f t="shared" si="7"/>
        <v>113.59166666666668</v>
      </c>
      <c r="F98" s="16">
        <f t="shared" si="8"/>
        <v>113.65000000000003</v>
      </c>
      <c r="G98" s="40">
        <f t="shared" si="9"/>
        <v>113.62083333333337</v>
      </c>
      <c r="H98" s="64">
        <v>109.2</v>
      </c>
      <c r="I98" s="61">
        <v>583</v>
      </c>
      <c r="J98" s="59">
        <f t="shared" si="5"/>
        <v>106.40304182509506</v>
      </c>
      <c r="K98" s="55">
        <v>622</v>
      </c>
      <c r="L98" s="59">
        <f t="shared" si="6"/>
        <v>98.690995636652119</v>
      </c>
      <c r="M98" s="55">
        <v>620.38</v>
      </c>
      <c r="N98" s="72"/>
      <c r="O98" s="72"/>
      <c r="P98" s="72"/>
      <c r="Q98" s="72"/>
      <c r="R98" s="72"/>
      <c r="S98" s="72"/>
      <c r="T98" s="72"/>
    </row>
    <row r="99" spans="1:20" s="12" customFormat="1" ht="20.100000000000001" customHeight="1" x14ac:dyDescent="0.25">
      <c r="A99" s="142"/>
      <c r="B99" s="13" t="s">
        <v>5</v>
      </c>
      <c r="C99" s="69">
        <v>107.8</v>
      </c>
      <c r="D99" s="63">
        <v>101.7</v>
      </c>
      <c r="E99" s="16">
        <f t="shared" si="7"/>
        <v>113.65000000000003</v>
      </c>
      <c r="F99" s="16">
        <f t="shared" si="8"/>
        <v>113.71666666666668</v>
      </c>
      <c r="G99" s="40">
        <f t="shared" si="9"/>
        <v>113.68333333333337</v>
      </c>
      <c r="H99" s="64">
        <v>109.1</v>
      </c>
      <c r="I99" s="61">
        <v>584</v>
      </c>
      <c r="J99" s="59">
        <f t="shared" si="5"/>
        <v>106.58555133079848</v>
      </c>
      <c r="K99" s="55">
        <v>605</v>
      </c>
      <c r="L99" s="59">
        <f t="shared" si="6"/>
        <v>95.993653312177713</v>
      </c>
      <c r="M99" s="55">
        <v>604.75</v>
      </c>
      <c r="N99" s="72"/>
      <c r="O99" s="72"/>
      <c r="P99" s="72"/>
      <c r="Q99" s="72"/>
      <c r="R99" s="72"/>
      <c r="S99" s="72"/>
      <c r="T99" s="72"/>
    </row>
    <row r="100" spans="1:20" s="12" customFormat="1" ht="20.100000000000001" customHeight="1" x14ac:dyDescent="0.25">
      <c r="A100" s="142"/>
      <c r="B100" s="13" t="s">
        <v>6</v>
      </c>
      <c r="C100" s="69">
        <v>107.6</v>
      </c>
      <c r="D100" s="63">
        <v>109.7</v>
      </c>
      <c r="E100" s="16">
        <f t="shared" si="7"/>
        <v>113.71666666666668</v>
      </c>
      <c r="F100" s="16">
        <f t="shared" si="8"/>
        <v>113.80833333333334</v>
      </c>
      <c r="G100" s="40">
        <f t="shared" si="9"/>
        <v>113.76250000000002</v>
      </c>
      <c r="H100" s="64">
        <v>109.3</v>
      </c>
      <c r="I100" s="61">
        <v>630</v>
      </c>
      <c r="J100" s="59">
        <f t="shared" si="5"/>
        <v>114.98098859315591</v>
      </c>
      <c r="K100" s="55">
        <v>645</v>
      </c>
      <c r="L100" s="59">
        <f t="shared" si="6"/>
        <v>102.34034113447046</v>
      </c>
      <c r="M100" s="55">
        <v>631.53</v>
      </c>
      <c r="N100" s="72"/>
      <c r="O100" s="72"/>
      <c r="P100" s="72"/>
      <c r="Q100" s="72"/>
      <c r="R100" s="72"/>
      <c r="S100" s="72"/>
      <c r="T100" s="72"/>
    </row>
    <row r="101" spans="1:20" s="12" customFormat="1" ht="20.100000000000001" customHeight="1" x14ac:dyDescent="0.25">
      <c r="A101" s="142"/>
      <c r="B101" s="13" t="s">
        <v>7</v>
      </c>
      <c r="C101" s="69">
        <v>107.6</v>
      </c>
      <c r="D101" s="63">
        <v>113.7</v>
      </c>
      <c r="E101" s="16">
        <f t="shared" si="7"/>
        <v>113.80833333333334</v>
      </c>
      <c r="F101" s="16">
        <f t="shared" si="8"/>
        <v>113.89999999999999</v>
      </c>
      <c r="G101" s="40">
        <f t="shared" si="9"/>
        <v>113.85416666666666</v>
      </c>
      <c r="H101" s="64">
        <v>109.3</v>
      </c>
      <c r="I101" s="61">
        <v>653</v>
      </c>
      <c r="J101" s="59">
        <f t="shared" si="5"/>
        <v>119.17870722433462</v>
      </c>
      <c r="K101" s="55">
        <v>664</v>
      </c>
      <c r="L101" s="59">
        <f t="shared" si="6"/>
        <v>105.3550178500595</v>
      </c>
      <c r="M101" s="55">
        <v>674.96</v>
      </c>
    </row>
    <row r="102" spans="1:20" s="12" customFormat="1" ht="20.100000000000001" customHeight="1" x14ac:dyDescent="0.25">
      <c r="A102" s="142"/>
      <c r="B102" s="13" t="s">
        <v>8</v>
      </c>
      <c r="C102" s="69">
        <v>107.9</v>
      </c>
      <c r="D102" s="63">
        <v>120</v>
      </c>
      <c r="E102" s="16">
        <f t="shared" si="7"/>
        <v>113.89999999999999</v>
      </c>
      <c r="F102" s="16">
        <f t="shared" si="8"/>
        <v>114.11666666666667</v>
      </c>
      <c r="G102" s="40">
        <f t="shared" si="9"/>
        <v>114.00833333333333</v>
      </c>
      <c r="H102" s="64">
        <v>109.3</v>
      </c>
      <c r="I102" s="61">
        <v>689</v>
      </c>
      <c r="J102" s="59">
        <f t="shared" si="5"/>
        <v>125.74904942965782</v>
      </c>
      <c r="K102" s="55">
        <v>720</v>
      </c>
      <c r="L102" s="59">
        <f t="shared" si="6"/>
        <v>114.24038080126935</v>
      </c>
      <c r="M102" s="55">
        <v>726.77</v>
      </c>
    </row>
    <row r="103" spans="1:20" s="12" customFormat="1" ht="20.100000000000001" customHeight="1" x14ac:dyDescent="0.25">
      <c r="A103" s="142"/>
      <c r="B103" s="13" t="s">
        <v>9</v>
      </c>
      <c r="C103" s="69">
        <v>108.3</v>
      </c>
      <c r="D103" s="63">
        <v>125.9</v>
      </c>
      <c r="E103" s="16">
        <f t="shared" si="7"/>
        <v>114.11666666666667</v>
      </c>
      <c r="F103" s="16">
        <f t="shared" si="8"/>
        <v>114.25833333333333</v>
      </c>
      <c r="G103" s="40">
        <f t="shared" si="9"/>
        <v>114.1875</v>
      </c>
      <c r="H103" s="64">
        <v>109.1</v>
      </c>
      <c r="I103" s="55">
        <v>723</v>
      </c>
      <c r="J103" s="59">
        <f t="shared" si="5"/>
        <v>131.95437262357416</v>
      </c>
      <c r="K103" s="55">
        <v>816</v>
      </c>
      <c r="L103" s="59">
        <f t="shared" si="6"/>
        <v>129.47243157477192</v>
      </c>
      <c r="M103" s="55">
        <v>811.9</v>
      </c>
    </row>
    <row r="104" spans="1:20" s="12" customFormat="1" ht="20.100000000000001" customHeight="1" x14ac:dyDescent="0.25">
      <c r="A104" s="142"/>
      <c r="B104" s="13" t="s">
        <v>10</v>
      </c>
      <c r="C104" s="69">
        <v>108.8</v>
      </c>
      <c r="D104" s="63">
        <v>126.7</v>
      </c>
      <c r="E104" s="16">
        <f t="shared" ref="E104:E110" si="10">AVERAGE(D98:D109)</f>
        <v>114.25833333333333</v>
      </c>
      <c r="F104" s="16">
        <f t="shared" ref="F104:F110" si="11">AVERAGE(D99:D110)</f>
        <v>114.39166666666667</v>
      </c>
      <c r="G104" s="40">
        <f t="shared" ref="G104:G110" si="12">AVERAGE(E104,F104)</f>
        <v>114.32499999999999</v>
      </c>
      <c r="H104" s="64">
        <v>108.8</v>
      </c>
      <c r="I104" s="55">
        <v>728</v>
      </c>
      <c r="J104" s="59">
        <f t="shared" si="5"/>
        <v>132.86692015209127</v>
      </c>
      <c r="K104" s="55">
        <v>834</v>
      </c>
      <c r="L104" s="59">
        <f t="shared" si="6"/>
        <v>132.32844109480365</v>
      </c>
      <c r="M104" s="55">
        <v>830.97</v>
      </c>
    </row>
    <row r="105" spans="1:20" s="12" customFormat="1" ht="20.100000000000001" customHeight="1" x14ac:dyDescent="0.25">
      <c r="A105" s="142"/>
      <c r="B105" s="13" t="s">
        <v>11</v>
      </c>
      <c r="C105" s="69">
        <v>109.3</v>
      </c>
      <c r="D105" s="63">
        <v>126</v>
      </c>
      <c r="E105" s="16">
        <f t="shared" si="10"/>
        <v>114.39166666666667</v>
      </c>
      <c r="F105" s="16">
        <f t="shared" si="11"/>
        <v>114.51666666666667</v>
      </c>
      <c r="G105" s="40">
        <f t="shared" si="12"/>
        <v>114.45416666666667</v>
      </c>
      <c r="H105" s="64">
        <v>108.3</v>
      </c>
      <c r="I105" s="55">
        <v>724</v>
      </c>
      <c r="J105" s="59">
        <f t="shared" si="5"/>
        <v>132.13688212927758</v>
      </c>
      <c r="K105" s="55">
        <v>821</v>
      </c>
      <c r="L105" s="59">
        <f t="shared" si="6"/>
        <v>130.26576755255849</v>
      </c>
      <c r="M105" s="55">
        <v>824.33</v>
      </c>
    </row>
    <row r="106" spans="1:20" s="12" customFormat="1" ht="20.100000000000001" customHeight="1" x14ac:dyDescent="0.25">
      <c r="A106" s="142">
        <v>2017</v>
      </c>
      <c r="B106" s="13" t="s">
        <v>0</v>
      </c>
      <c r="C106" s="69">
        <v>109.8</v>
      </c>
      <c r="D106" s="89">
        <v>121.2</v>
      </c>
      <c r="E106" s="16">
        <f t="shared" si="10"/>
        <v>114.51666666666667</v>
      </c>
      <c r="F106" s="16">
        <f t="shared" si="11"/>
        <v>114.7</v>
      </c>
      <c r="G106" s="40">
        <f t="shared" si="12"/>
        <v>114.60833333333333</v>
      </c>
      <c r="H106" s="64">
        <v>109.1</v>
      </c>
      <c r="I106" s="55">
        <v>696</v>
      </c>
      <c r="J106" s="59">
        <f t="shared" si="5"/>
        <v>127.02661596958175</v>
      </c>
      <c r="K106" s="55">
        <v>801</v>
      </c>
      <c r="L106" s="59">
        <f t="shared" si="6"/>
        <v>127.09242364141214</v>
      </c>
      <c r="M106" s="61">
        <v>799.1</v>
      </c>
      <c r="N106" s="72"/>
      <c r="O106" s="72"/>
      <c r="P106" s="72"/>
      <c r="Q106" s="72"/>
      <c r="R106" s="72"/>
      <c r="S106" s="72"/>
      <c r="T106" s="72"/>
    </row>
    <row r="107" spans="1:20" s="12" customFormat="1" ht="20.100000000000001" customHeight="1" x14ac:dyDescent="0.25">
      <c r="A107" s="142"/>
      <c r="B107" s="13" t="s">
        <v>1</v>
      </c>
      <c r="C107" s="69">
        <v>110.2</v>
      </c>
      <c r="D107" s="89">
        <v>113</v>
      </c>
      <c r="E107" s="16">
        <f t="shared" si="10"/>
        <v>114.7</v>
      </c>
      <c r="F107" s="16">
        <f t="shared" si="11"/>
        <v>114.91666666666669</v>
      </c>
      <c r="G107" s="40">
        <f t="shared" si="12"/>
        <v>114.80833333333334</v>
      </c>
      <c r="H107" s="64">
        <v>109.2</v>
      </c>
      <c r="I107" s="55">
        <v>649</v>
      </c>
      <c r="J107" s="59">
        <f t="shared" si="5"/>
        <v>118.44866920152093</v>
      </c>
      <c r="K107" s="55">
        <v>743</v>
      </c>
      <c r="L107" s="59">
        <f t="shared" si="6"/>
        <v>117.88972629908767</v>
      </c>
      <c r="M107" s="61">
        <v>742.39</v>
      </c>
      <c r="N107" s="72"/>
      <c r="O107" s="72"/>
      <c r="P107" s="72"/>
      <c r="Q107" s="72"/>
      <c r="R107" s="72"/>
      <c r="S107" s="72"/>
      <c r="T107" s="72"/>
    </row>
    <row r="108" spans="1:20" s="12" customFormat="1" ht="20.100000000000001" customHeight="1" x14ac:dyDescent="0.25">
      <c r="A108" s="142"/>
      <c r="B108" s="13" t="s">
        <v>2</v>
      </c>
      <c r="C108" s="69">
        <v>110.2</v>
      </c>
      <c r="D108" s="89">
        <v>108.5</v>
      </c>
      <c r="E108" s="16">
        <f t="shared" si="10"/>
        <v>114.91666666666669</v>
      </c>
      <c r="F108" s="16">
        <f t="shared" si="11"/>
        <v>115.64999999999999</v>
      </c>
      <c r="G108" s="40">
        <f t="shared" si="12"/>
        <v>115.28333333333333</v>
      </c>
      <c r="H108" s="64">
        <v>109.5</v>
      </c>
      <c r="I108" s="55">
        <v>623</v>
      </c>
      <c r="J108" s="59">
        <f t="shared" si="5"/>
        <v>113.70342205323195</v>
      </c>
      <c r="K108" s="55">
        <v>674</v>
      </c>
      <c r="L108" s="59">
        <f t="shared" si="6"/>
        <v>106.94168980563268</v>
      </c>
      <c r="M108" s="61">
        <v>695.68</v>
      </c>
      <c r="N108" s="72"/>
      <c r="O108" s="72"/>
      <c r="P108" s="72"/>
      <c r="Q108" s="72"/>
      <c r="R108" s="72"/>
      <c r="S108" s="72"/>
      <c r="T108" s="72"/>
    </row>
    <row r="109" spans="1:20" s="12" customFormat="1" ht="20.100000000000001" customHeight="1" x14ac:dyDescent="0.25">
      <c r="A109" s="142"/>
      <c r="B109" s="13" t="s">
        <v>3</v>
      </c>
      <c r="C109" s="69">
        <v>110.4</v>
      </c>
      <c r="D109" s="89">
        <v>103.2</v>
      </c>
      <c r="E109" s="16">
        <f t="shared" si="10"/>
        <v>115.64999999999999</v>
      </c>
      <c r="F109" s="16">
        <f t="shared" si="11"/>
        <v>116.575</v>
      </c>
      <c r="G109" s="40">
        <f t="shared" si="12"/>
        <v>116.1125</v>
      </c>
      <c r="H109" s="64">
        <v>110.2</v>
      </c>
      <c r="I109" s="55">
        <v>593</v>
      </c>
      <c r="J109" s="59">
        <f t="shared" si="5"/>
        <v>108.22813688212929</v>
      </c>
      <c r="K109" s="55">
        <v>644</v>
      </c>
      <c r="L109" s="59">
        <f t="shared" si="6"/>
        <v>102.18167393891314</v>
      </c>
      <c r="M109" s="61">
        <v>643.98</v>
      </c>
      <c r="N109" s="72"/>
      <c r="O109" s="72"/>
      <c r="P109" s="72"/>
      <c r="Q109" s="72"/>
      <c r="R109" s="72"/>
      <c r="S109" s="72"/>
      <c r="T109" s="72"/>
    </row>
    <row r="110" spans="1:20" s="12" customFormat="1" ht="20.100000000000001" customHeight="1" x14ac:dyDescent="0.25">
      <c r="A110" s="142"/>
      <c r="B110" s="13" t="s">
        <v>4</v>
      </c>
      <c r="C110" s="69">
        <v>110</v>
      </c>
      <c r="D110" s="89">
        <v>103.1</v>
      </c>
      <c r="E110" s="16">
        <f t="shared" si="10"/>
        <v>116.575</v>
      </c>
      <c r="F110" s="16">
        <f t="shared" si="11"/>
        <v>117.5</v>
      </c>
      <c r="G110" s="40">
        <f t="shared" si="12"/>
        <v>117.03749999999999</v>
      </c>
      <c r="H110" s="64">
        <v>110.2</v>
      </c>
      <c r="I110" s="55">
        <v>592</v>
      </c>
      <c r="J110" s="59">
        <f t="shared" si="5"/>
        <v>108.04562737642587</v>
      </c>
      <c r="K110" s="55">
        <v>626</v>
      </c>
      <c r="L110" s="59">
        <f t="shared" si="6"/>
        <v>99.325664418881402</v>
      </c>
      <c r="M110" s="55">
        <v>626.35</v>
      </c>
      <c r="N110" s="72"/>
      <c r="O110" s="72"/>
      <c r="P110" s="72"/>
      <c r="Q110" s="72"/>
      <c r="R110" s="72"/>
      <c r="S110" s="72"/>
      <c r="T110" s="72"/>
    </row>
    <row r="111" spans="1:20" s="12" customFormat="1" ht="20.100000000000001" customHeight="1" x14ac:dyDescent="0.25">
      <c r="A111" s="142"/>
      <c r="B111" s="13" t="s">
        <v>5</v>
      </c>
      <c r="C111" s="69">
        <v>109.7</v>
      </c>
      <c r="D111" s="89">
        <v>103.2</v>
      </c>
      <c r="E111" s="66"/>
      <c r="F111" s="65"/>
      <c r="G111" s="67"/>
      <c r="H111" s="64">
        <v>110.7</v>
      </c>
      <c r="I111" s="55">
        <v>593</v>
      </c>
      <c r="J111" s="59">
        <f t="shared" si="5"/>
        <v>108.22813688212929</v>
      </c>
      <c r="K111" s="55">
        <v>605</v>
      </c>
      <c r="L111" s="59">
        <f t="shared" si="6"/>
        <v>95.993653312177713</v>
      </c>
      <c r="M111" s="55">
        <v>609.1</v>
      </c>
      <c r="N111" s="72"/>
      <c r="O111" s="72"/>
      <c r="P111" s="72"/>
      <c r="Q111" s="72"/>
      <c r="R111" s="72"/>
      <c r="S111" s="72"/>
      <c r="T111" s="72"/>
    </row>
    <row r="112" spans="1:20" s="12" customFormat="1" ht="20.100000000000001" customHeight="1" x14ac:dyDescent="0.25">
      <c r="A112" s="142"/>
      <c r="B112" s="13" t="s">
        <v>6</v>
      </c>
      <c r="C112" s="69">
        <v>109.6</v>
      </c>
      <c r="D112" s="89">
        <v>111.9</v>
      </c>
      <c r="E112" s="66"/>
      <c r="F112" s="65"/>
      <c r="G112" s="67"/>
      <c r="H112" s="64">
        <v>110.2</v>
      </c>
      <c r="I112" s="55">
        <v>637</v>
      </c>
      <c r="J112" s="59">
        <f t="shared" si="5"/>
        <v>116.25855513307985</v>
      </c>
      <c r="K112" s="55">
        <v>643</v>
      </c>
      <c r="L112" s="59">
        <f t="shared" si="6"/>
        <v>102.02300674335581</v>
      </c>
      <c r="M112" s="55">
        <v>632.64</v>
      </c>
      <c r="N112" s="72"/>
      <c r="O112" s="72"/>
      <c r="P112" s="72"/>
      <c r="Q112" s="72"/>
      <c r="R112" s="72"/>
      <c r="S112" s="72"/>
      <c r="T112" s="72"/>
    </row>
    <row r="113" spans="1:13" s="12" customFormat="1" ht="20.100000000000001" customHeight="1" x14ac:dyDescent="0.25">
      <c r="A113" s="142"/>
      <c r="B113" s="13" t="s">
        <v>7</v>
      </c>
      <c r="C113" s="69">
        <v>109.7</v>
      </c>
      <c r="D113" s="89">
        <v>116.3</v>
      </c>
      <c r="E113" s="66"/>
      <c r="F113" s="65"/>
      <c r="G113" s="67"/>
      <c r="H113" s="64">
        <v>109.8</v>
      </c>
      <c r="I113" s="55">
        <v>660</v>
      </c>
      <c r="J113" s="59">
        <f t="shared" si="5"/>
        <v>120.45627376425855</v>
      </c>
      <c r="K113" s="55">
        <v>668</v>
      </c>
      <c r="L113" s="59">
        <f t="shared" si="6"/>
        <v>105.98968663228878</v>
      </c>
      <c r="M113" s="55">
        <v>670.41</v>
      </c>
    </row>
    <row r="114" spans="1:13" s="12" customFormat="1" ht="20.100000000000001" customHeight="1" x14ac:dyDescent="0.25">
      <c r="A114" s="142"/>
      <c r="B114" s="13" t="s">
        <v>8</v>
      </c>
      <c r="C114" s="69">
        <v>109.8</v>
      </c>
      <c r="D114" s="89">
        <v>128.80000000000001</v>
      </c>
      <c r="E114" s="66"/>
      <c r="F114" s="65"/>
      <c r="G114" s="67"/>
      <c r="H114" s="64">
        <v>109.4</v>
      </c>
      <c r="I114" s="55">
        <v>696</v>
      </c>
      <c r="J114" s="59">
        <f t="shared" si="5"/>
        <v>127.02661596958175</v>
      </c>
      <c r="K114" s="55">
        <v>740</v>
      </c>
      <c r="L114" s="59">
        <f t="shared" si="6"/>
        <v>117.41372471241571</v>
      </c>
      <c r="M114" s="55">
        <v>741.66</v>
      </c>
    </row>
    <row r="115" spans="1:13" s="12" customFormat="1" ht="20.100000000000001" customHeight="1" x14ac:dyDescent="0.25">
      <c r="A115" s="142"/>
      <c r="B115" s="13" t="s">
        <v>9</v>
      </c>
      <c r="C115" s="69">
        <v>109.5</v>
      </c>
      <c r="D115" s="89">
        <v>137</v>
      </c>
      <c r="E115" s="66"/>
      <c r="F115" s="65"/>
      <c r="G115" s="67"/>
      <c r="H115" s="88">
        <v>109.1</v>
      </c>
      <c r="I115" s="15"/>
      <c r="J115" s="16"/>
      <c r="K115" s="15"/>
      <c r="L115" s="59"/>
      <c r="M115" s="55">
        <v>807.11</v>
      </c>
    </row>
    <row r="116" spans="1:13" s="12" customFormat="1" ht="20.100000000000001" customHeight="1" x14ac:dyDescent="0.25">
      <c r="A116" s="142"/>
      <c r="B116" s="13" t="s">
        <v>10</v>
      </c>
      <c r="C116" s="69">
        <v>109.4</v>
      </c>
      <c r="D116" s="63">
        <v>137.80000000000001</v>
      </c>
      <c r="E116" s="66"/>
      <c r="F116" s="65"/>
      <c r="G116" s="67"/>
      <c r="H116" s="88">
        <v>109.2</v>
      </c>
      <c r="I116" s="15"/>
      <c r="J116" s="2"/>
      <c r="K116" s="15"/>
      <c r="L116" s="59"/>
      <c r="M116" s="55">
        <v>845.16</v>
      </c>
    </row>
    <row r="117" spans="1:13" s="12" customFormat="1" ht="20.100000000000001" customHeight="1" x14ac:dyDescent="0.25">
      <c r="A117" s="142"/>
      <c r="B117" s="13" t="s">
        <v>11</v>
      </c>
      <c r="C117" s="69"/>
      <c r="D117" s="63">
        <v>135.1</v>
      </c>
      <c r="E117" s="66"/>
      <c r="F117" s="65"/>
      <c r="G117" s="67"/>
      <c r="H117" s="57"/>
      <c r="I117" s="2"/>
      <c r="J117" s="13"/>
      <c r="K117" s="2"/>
      <c r="L117" s="60"/>
      <c r="M117" s="13"/>
    </row>
    <row r="118" spans="1:13" s="92" customFormat="1" ht="20.100000000000001" customHeight="1" x14ac:dyDescent="0.25">
      <c r="A118" s="100"/>
      <c r="B118" s="7"/>
      <c r="C118" s="77"/>
      <c r="D118" s="101"/>
      <c r="E118" s="105"/>
      <c r="F118" s="106"/>
      <c r="G118" s="107"/>
      <c r="H118" s="102"/>
      <c r="I118" s="103"/>
      <c r="J118" s="7"/>
      <c r="K118" s="103"/>
      <c r="L118" s="104"/>
      <c r="M118" s="7"/>
    </row>
    <row r="119" spans="1:13" s="12" customFormat="1" ht="20.100000000000001" customHeight="1" x14ac:dyDescent="0.25">
      <c r="D119" s="63" t="s">
        <v>56</v>
      </c>
      <c r="G119" s="92"/>
      <c r="H119" s="64" t="s">
        <v>55</v>
      </c>
      <c r="I119" s="92"/>
      <c r="J119" s="92"/>
    </row>
    <row r="120" spans="1:13" s="12" customFormat="1" ht="20.100000000000001" customHeight="1" x14ac:dyDescent="0.25">
      <c r="C120" s="96" t="s">
        <v>58</v>
      </c>
      <c r="D120" s="97">
        <f>AVERAGE(D22:D33)</f>
        <v>100</v>
      </c>
      <c r="G120" s="96" t="s">
        <v>58</v>
      </c>
      <c r="H120" s="97">
        <f>AVERAGE(H22:H33)</f>
        <v>100.00000000000001</v>
      </c>
      <c r="I120" s="92" t="s">
        <v>63</v>
      </c>
      <c r="J120" s="92">
        <f>H121/H120</f>
        <v>1.0992499999999998</v>
      </c>
    </row>
    <row r="121" spans="1:13" s="12" customFormat="1" ht="20.100000000000001" customHeight="1" x14ac:dyDescent="0.25">
      <c r="C121" s="96" t="s">
        <v>57</v>
      </c>
      <c r="D121" s="97">
        <f>AVERAGE(D82:D93)</f>
        <v>112.80833333333334</v>
      </c>
      <c r="G121" s="96" t="s">
        <v>57</v>
      </c>
      <c r="H121" s="97">
        <f>AVERAGE(H82:H93)</f>
        <v>109.925</v>
      </c>
      <c r="I121" s="92" t="s">
        <v>64</v>
      </c>
      <c r="J121" s="92">
        <v>1.0947</v>
      </c>
      <c r="K121" s="12" t="s">
        <v>66</v>
      </c>
    </row>
    <row r="122" spans="1:13" s="12" customFormat="1" ht="20.100000000000001" customHeight="1" x14ac:dyDescent="0.25">
      <c r="D122" s="12" t="s">
        <v>59</v>
      </c>
      <c r="E122" s="12" t="s">
        <v>60</v>
      </c>
      <c r="G122" s="92"/>
      <c r="H122" s="92" t="s">
        <v>59</v>
      </c>
      <c r="I122" s="92" t="s">
        <v>65</v>
      </c>
      <c r="J122" s="92"/>
    </row>
    <row r="123" spans="1:13" s="92" customFormat="1" ht="20.100000000000001" customHeight="1" x14ac:dyDescent="0.25">
      <c r="C123" s="98">
        <v>42522</v>
      </c>
      <c r="D123" s="97">
        <f>(D99/D$121)*D$120</f>
        <v>90.15291423505947</v>
      </c>
      <c r="E123" s="94">
        <v>90.1</v>
      </c>
      <c r="F123" s="92" t="s">
        <v>61</v>
      </c>
      <c r="G123" s="98">
        <v>42522</v>
      </c>
      <c r="H123" s="97">
        <f>(H99/H$121)*H$120</f>
        <v>99.249488287468736</v>
      </c>
      <c r="I123" s="64">
        <v>99.662007856033611</v>
      </c>
      <c r="J123" s="78">
        <f>I123-H123</f>
        <v>0.41251956856487482</v>
      </c>
    </row>
    <row r="124" spans="1:13" s="92" customFormat="1" ht="20.100000000000001" customHeight="1" x14ac:dyDescent="0.25">
      <c r="C124" s="98">
        <v>42552</v>
      </c>
      <c r="D124" s="97">
        <f t="shared" ref="D124:D130" si="13">(D100/D$121)*D$120</f>
        <v>97.244588904484004</v>
      </c>
      <c r="E124" s="94">
        <v>97.2</v>
      </c>
      <c r="F124" s="92" t="s">
        <v>61</v>
      </c>
      <c r="G124" s="98">
        <v>42552</v>
      </c>
      <c r="H124" s="97">
        <f t="shared" ref="H124:H129" si="14">(H100/H$121)*H$120</f>
        <v>99.431430520809656</v>
      </c>
      <c r="I124" s="64">
        <v>99.844706312231665</v>
      </c>
      <c r="J124" s="78">
        <f t="shared" ref="J124:J129" si="15">I124-H124</f>
        <v>0.41327579142200932</v>
      </c>
    </row>
    <row r="125" spans="1:13" s="92" customFormat="1" ht="20.100000000000001" customHeight="1" x14ac:dyDescent="0.25">
      <c r="C125" s="98">
        <v>42583</v>
      </c>
      <c r="D125" s="97">
        <f t="shared" si="13"/>
        <v>100.79042623919628</v>
      </c>
      <c r="E125" s="94">
        <v>100.8</v>
      </c>
      <c r="F125" s="92" t="s">
        <v>61</v>
      </c>
      <c r="G125" s="98">
        <v>42583</v>
      </c>
      <c r="H125" s="97">
        <f t="shared" si="14"/>
        <v>99.431430520809656</v>
      </c>
      <c r="I125" s="64">
        <v>99.844706312231665</v>
      </c>
      <c r="J125" s="78">
        <f t="shared" si="15"/>
        <v>0.41327579142200932</v>
      </c>
    </row>
    <row r="126" spans="1:13" s="92" customFormat="1" ht="20.100000000000001" customHeight="1" x14ac:dyDescent="0.25">
      <c r="C126" s="98">
        <v>42614</v>
      </c>
      <c r="D126" s="97">
        <f t="shared" si="13"/>
        <v>106.37512004136811</v>
      </c>
      <c r="E126" s="94">
        <v>106.3</v>
      </c>
      <c r="F126" s="92" t="s">
        <v>61</v>
      </c>
      <c r="G126" s="98">
        <v>42614</v>
      </c>
      <c r="H126" s="97">
        <f t="shared" si="14"/>
        <v>99.431430520809656</v>
      </c>
      <c r="I126" s="64">
        <v>99.844706312231665</v>
      </c>
      <c r="J126" s="78">
        <f t="shared" si="15"/>
        <v>0.41327579142200932</v>
      </c>
    </row>
    <row r="127" spans="1:13" s="92" customFormat="1" ht="20.100000000000001" customHeight="1" x14ac:dyDescent="0.25">
      <c r="C127" s="98">
        <v>42644</v>
      </c>
      <c r="D127" s="97">
        <f t="shared" si="13"/>
        <v>111.6052301100687</v>
      </c>
      <c r="E127" s="94">
        <v>111.6</v>
      </c>
      <c r="F127" s="92" t="s">
        <v>61</v>
      </c>
      <c r="G127" s="98">
        <v>42644</v>
      </c>
      <c r="H127" s="97">
        <f t="shared" si="14"/>
        <v>99.249488287468736</v>
      </c>
      <c r="I127" s="64">
        <v>99.662007856033611</v>
      </c>
      <c r="J127" s="78">
        <f t="shared" si="15"/>
        <v>0.41251956856487482</v>
      </c>
    </row>
    <row r="128" spans="1:13" s="92" customFormat="1" ht="20.100000000000001" customHeight="1" x14ac:dyDescent="0.25">
      <c r="C128" s="98">
        <v>42675</v>
      </c>
      <c r="D128" s="97">
        <f t="shared" si="13"/>
        <v>112.31439757701116</v>
      </c>
      <c r="E128" s="94">
        <v>112.4</v>
      </c>
      <c r="F128" s="92" t="s">
        <v>61</v>
      </c>
      <c r="G128" s="98">
        <v>42675</v>
      </c>
      <c r="H128" s="97">
        <f t="shared" si="14"/>
        <v>98.976574937457372</v>
      </c>
      <c r="I128" s="64">
        <v>99.387960171736552</v>
      </c>
      <c r="J128" s="78">
        <f t="shared" si="15"/>
        <v>0.41138523427918017</v>
      </c>
    </row>
    <row r="129" spans="2:10" s="92" customFormat="1" ht="20.100000000000001" customHeight="1" x14ac:dyDescent="0.25">
      <c r="C129" s="98">
        <v>42705</v>
      </c>
      <c r="D129" s="97">
        <f t="shared" si="13"/>
        <v>111.6938760434365</v>
      </c>
      <c r="E129" s="94">
        <v>111.7</v>
      </c>
      <c r="F129" s="92" t="s">
        <v>61</v>
      </c>
      <c r="G129" s="98">
        <v>42705</v>
      </c>
      <c r="H129" s="97">
        <f t="shared" si="14"/>
        <v>98.521719354105088</v>
      </c>
      <c r="I129" s="64">
        <v>98.931214031241439</v>
      </c>
      <c r="J129" s="78">
        <f t="shared" si="15"/>
        <v>0.40949467713635102</v>
      </c>
    </row>
    <row r="130" spans="2:10" s="12" customFormat="1" ht="20.100000000000001" customHeight="1" x14ac:dyDescent="0.25">
      <c r="C130" s="98">
        <v>42736</v>
      </c>
      <c r="D130" s="97">
        <f t="shared" si="13"/>
        <v>107.43887124178177</v>
      </c>
      <c r="E130" s="94">
        <v>107.4</v>
      </c>
      <c r="F130" s="12" t="s">
        <v>61</v>
      </c>
      <c r="G130" s="98">
        <v>42736</v>
      </c>
      <c r="H130" s="97">
        <f t="shared" ref="H130:H138" si="16">(H106/H$121)*H$120</f>
        <v>99.249488287468736</v>
      </c>
      <c r="I130" s="64">
        <v>99.662007856033611</v>
      </c>
      <c r="J130" s="78">
        <f>I130-H130</f>
        <v>0.41251956856487482</v>
      </c>
    </row>
    <row r="131" spans="2:10" s="12" customFormat="1" ht="20.100000000000001" customHeight="1" x14ac:dyDescent="0.25">
      <c r="C131" s="98">
        <v>42767</v>
      </c>
      <c r="D131" s="97">
        <f t="shared" ref="D131:D138" si="17">(D107/D$121)*D$120</f>
        <v>100.16990470562162</v>
      </c>
      <c r="E131" s="94">
        <v>100.2</v>
      </c>
      <c r="F131" s="12" t="s">
        <v>61</v>
      </c>
      <c r="G131" s="98">
        <v>42767</v>
      </c>
      <c r="H131" s="97">
        <f t="shared" si="16"/>
        <v>99.34045940413921</v>
      </c>
      <c r="I131" s="64">
        <v>99.753357084132645</v>
      </c>
      <c r="J131" s="78">
        <f t="shared" ref="J131:J138" si="18">I131-H131</f>
        <v>0.41289767999343496</v>
      </c>
    </row>
    <row r="132" spans="2:10" s="12" customFormat="1" ht="20.100000000000001" customHeight="1" x14ac:dyDescent="0.25">
      <c r="C132" s="98">
        <v>42795</v>
      </c>
      <c r="D132" s="97">
        <f t="shared" si="17"/>
        <v>96.180837704070328</v>
      </c>
      <c r="E132" s="94">
        <v>96.2</v>
      </c>
      <c r="F132" s="12" t="s">
        <v>61</v>
      </c>
      <c r="G132" s="98">
        <v>42795</v>
      </c>
      <c r="H132" s="97">
        <f t="shared" si="16"/>
        <v>99.613372754150575</v>
      </c>
      <c r="I132" s="64">
        <v>100.0274047684297</v>
      </c>
      <c r="J132" s="78">
        <f t="shared" si="18"/>
        <v>0.41403201427912961</v>
      </c>
    </row>
    <row r="133" spans="2:10" s="12" customFormat="1" ht="20.100000000000001" customHeight="1" x14ac:dyDescent="0.25">
      <c r="C133" s="98">
        <v>42826</v>
      </c>
      <c r="D133" s="97">
        <f t="shared" si="17"/>
        <v>91.482603235576562</v>
      </c>
      <c r="E133" s="94">
        <v>91.5</v>
      </c>
      <c r="F133" s="12" t="s">
        <v>61</v>
      </c>
      <c r="G133" s="98">
        <v>42826</v>
      </c>
      <c r="H133" s="97">
        <f t="shared" si="16"/>
        <v>100.25017057084376</v>
      </c>
      <c r="I133" s="64">
        <v>100.66684936512287</v>
      </c>
      <c r="J133" s="78">
        <f t="shared" si="18"/>
        <v>0.41667879427910748</v>
      </c>
    </row>
    <row r="134" spans="2:10" s="12" customFormat="1" ht="20.100000000000001" customHeight="1" x14ac:dyDescent="0.25">
      <c r="C134" s="98">
        <v>42856</v>
      </c>
      <c r="D134" s="97">
        <f t="shared" si="17"/>
        <v>91.393957302208747</v>
      </c>
      <c r="E134" s="94">
        <v>91.4</v>
      </c>
      <c r="F134" s="12" t="s">
        <v>61</v>
      </c>
      <c r="G134" s="98">
        <v>42856</v>
      </c>
      <c r="H134" s="97">
        <f t="shared" si="16"/>
        <v>100.25017057084376</v>
      </c>
      <c r="I134" s="64">
        <v>100.66684936512287</v>
      </c>
      <c r="J134" s="78">
        <f t="shared" si="18"/>
        <v>0.41667879427910748</v>
      </c>
    </row>
    <row r="135" spans="2:10" s="12" customFormat="1" ht="20.100000000000001" customHeight="1" x14ac:dyDescent="0.25">
      <c r="C135" s="98">
        <v>42887</v>
      </c>
      <c r="D135" s="97">
        <f t="shared" si="17"/>
        <v>91.482603235576562</v>
      </c>
      <c r="E135" s="94">
        <v>91.5</v>
      </c>
      <c r="F135" s="12" t="s">
        <v>61</v>
      </c>
      <c r="G135" s="98">
        <v>42887</v>
      </c>
      <c r="H135" s="97">
        <f t="shared" si="16"/>
        <v>100.70502615419606</v>
      </c>
      <c r="I135" s="64">
        <v>101.12359550561798</v>
      </c>
      <c r="J135" s="78">
        <f t="shared" si="18"/>
        <v>0.41856935142192242</v>
      </c>
    </row>
    <row r="136" spans="2:10" ht="20.100000000000001" customHeight="1" x14ac:dyDescent="0.25">
      <c r="C136" s="109">
        <v>42917</v>
      </c>
      <c r="D136" s="110">
        <f t="shared" si="17"/>
        <v>99.194799438575757</v>
      </c>
      <c r="E136" s="108">
        <v>98.3</v>
      </c>
      <c r="F136" s="51" t="s">
        <v>62</v>
      </c>
      <c r="G136" s="111">
        <v>42917</v>
      </c>
      <c r="H136" s="112">
        <f t="shared" si="16"/>
        <v>100.25017057084376</v>
      </c>
      <c r="I136" s="64">
        <v>100.66684936512287</v>
      </c>
      <c r="J136" s="78">
        <f>I136-H136</f>
        <v>0.41667879427910748</v>
      </c>
    </row>
    <row r="137" spans="2:10" ht="20.100000000000001" customHeight="1" x14ac:dyDescent="0.25">
      <c r="C137" s="109">
        <v>42948</v>
      </c>
      <c r="D137" s="110">
        <f t="shared" si="17"/>
        <v>103.09522050675926</v>
      </c>
      <c r="E137" s="108">
        <v>101.9</v>
      </c>
      <c r="G137" s="111">
        <v>42948</v>
      </c>
      <c r="H137" s="112">
        <f t="shared" si="16"/>
        <v>99.88628610416194</v>
      </c>
      <c r="I137" s="64">
        <v>100.30145245272678</v>
      </c>
      <c r="J137" s="78">
        <f t="shared" si="18"/>
        <v>0.41516634856483847</v>
      </c>
    </row>
    <row r="138" spans="2:10" ht="20.100000000000001" customHeight="1" x14ac:dyDescent="0.25">
      <c r="C138" s="109">
        <v>42979</v>
      </c>
      <c r="D138" s="110">
        <f t="shared" si="17"/>
        <v>114.17596217773512</v>
      </c>
      <c r="E138" s="108">
        <v>107.4</v>
      </c>
      <c r="G138" s="111">
        <v>42979</v>
      </c>
      <c r="H138" s="112">
        <f t="shared" si="16"/>
        <v>99.522401637480115</v>
      </c>
      <c r="I138" s="64">
        <v>99.936055540330685</v>
      </c>
      <c r="J138" s="78">
        <f t="shared" si="18"/>
        <v>0.41365390285056947</v>
      </c>
    </row>
    <row r="143" spans="2:10" ht="20.100000000000001" customHeight="1" x14ac:dyDescent="0.25">
      <c r="B143" s="92"/>
      <c r="C143" s="86" t="s">
        <v>54</v>
      </c>
      <c r="D143" s="92"/>
      <c r="E143" s="92"/>
    </row>
    <row r="144" spans="2:10" ht="20.100000000000001" customHeight="1" x14ac:dyDescent="0.25">
      <c r="B144" s="96" t="s">
        <v>58</v>
      </c>
      <c r="C144" s="97">
        <f>AVERAGE(C22:C33)</f>
        <v>99.999999999999986</v>
      </c>
      <c r="D144" s="92"/>
      <c r="E144" s="92"/>
    </row>
    <row r="145" spans="2:8" ht="20.100000000000001" customHeight="1" x14ac:dyDescent="0.25">
      <c r="B145" s="96" t="s">
        <v>57</v>
      </c>
      <c r="C145" s="97">
        <f>AVERAGE(C82:C93)</f>
        <v>110.575</v>
      </c>
      <c r="D145" s="92"/>
      <c r="E145" s="92"/>
    </row>
    <row r="146" spans="2:8" ht="20.100000000000001" customHeight="1" x14ac:dyDescent="0.25">
      <c r="B146" s="92"/>
      <c r="C146" s="92" t="s">
        <v>59</v>
      </c>
      <c r="D146" s="92" t="s">
        <v>60</v>
      </c>
      <c r="E146" s="92"/>
    </row>
    <row r="147" spans="2:8" s="91" customFormat="1" ht="20.100000000000001" customHeight="1" x14ac:dyDescent="0.25">
      <c r="B147" s="98">
        <v>42522</v>
      </c>
      <c r="C147" s="97">
        <f>(C99/C$145)*C$144</f>
        <v>97.490391137237154</v>
      </c>
      <c r="D147" s="113">
        <v>97.5</v>
      </c>
      <c r="E147" s="78" t="s">
        <v>61</v>
      </c>
      <c r="H147" s="93"/>
    </row>
    <row r="148" spans="2:8" s="91" customFormat="1" ht="20.100000000000001" customHeight="1" x14ac:dyDescent="0.25">
      <c r="B148" s="98">
        <v>42552</v>
      </c>
      <c r="C148" s="97">
        <f t="shared" ref="C148:C153" si="19">(C100/C$145)*C$144</f>
        <v>97.309518426407394</v>
      </c>
      <c r="D148" s="113">
        <v>97.3</v>
      </c>
      <c r="E148" s="78" t="s">
        <v>61</v>
      </c>
      <c r="H148" s="93"/>
    </row>
    <row r="149" spans="2:8" s="91" customFormat="1" ht="20.100000000000001" customHeight="1" x14ac:dyDescent="0.25">
      <c r="B149" s="98">
        <v>42583</v>
      </c>
      <c r="C149" s="97">
        <f t="shared" si="19"/>
        <v>97.309518426407394</v>
      </c>
      <c r="D149" s="113">
        <v>97.3</v>
      </c>
      <c r="E149" s="78" t="s">
        <v>61</v>
      </c>
      <c r="H149" s="93"/>
    </row>
    <row r="150" spans="2:8" s="91" customFormat="1" ht="20.100000000000001" customHeight="1" x14ac:dyDescent="0.25">
      <c r="B150" s="98">
        <v>42614</v>
      </c>
      <c r="C150" s="97">
        <f t="shared" si="19"/>
        <v>97.580827492652034</v>
      </c>
      <c r="D150" s="113">
        <v>97.7</v>
      </c>
      <c r="E150" s="78">
        <f t="shared" ref="E150:E162" si="20">D150-C150</f>
        <v>0.1191725073479688</v>
      </c>
      <c r="H150" s="93"/>
    </row>
    <row r="151" spans="2:8" s="91" customFormat="1" ht="20.100000000000001" customHeight="1" x14ac:dyDescent="0.25">
      <c r="B151" s="98">
        <v>42644</v>
      </c>
      <c r="C151" s="97">
        <f t="shared" si="19"/>
        <v>97.942572914311526</v>
      </c>
      <c r="D151" s="113">
        <v>98.1</v>
      </c>
      <c r="E151" s="78">
        <f t="shared" si="20"/>
        <v>0.15742708568846808</v>
      </c>
      <c r="H151" s="93"/>
    </row>
    <row r="152" spans="2:8" s="91" customFormat="1" ht="20.100000000000001" customHeight="1" x14ac:dyDescent="0.25">
      <c r="B152" s="98">
        <v>42675</v>
      </c>
      <c r="C152" s="97">
        <f t="shared" si="19"/>
        <v>98.394754691385913</v>
      </c>
      <c r="D152" s="113">
        <v>98.5</v>
      </c>
      <c r="E152" s="78">
        <f t="shared" si="20"/>
        <v>0.10524530861408721</v>
      </c>
      <c r="H152" s="93"/>
    </row>
    <row r="153" spans="2:8" s="91" customFormat="1" ht="20.100000000000001" customHeight="1" x14ac:dyDescent="0.25">
      <c r="B153" s="98">
        <v>42705</v>
      </c>
      <c r="C153" s="97">
        <f t="shared" si="19"/>
        <v>98.846936468460299</v>
      </c>
      <c r="D153" s="113">
        <v>99.2</v>
      </c>
      <c r="E153" s="78">
        <f t="shared" si="20"/>
        <v>0.35306353153970349</v>
      </c>
      <c r="H153" s="93"/>
    </row>
    <row r="154" spans="2:8" ht="20.100000000000001" customHeight="1" x14ac:dyDescent="0.25">
      <c r="B154" s="98">
        <v>42736</v>
      </c>
      <c r="C154" s="97">
        <f t="shared" ref="C154:C162" si="21">(C106/C$145)*C$144</f>
        <v>99.299118245534686</v>
      </c>
      <c r="D154" s="113">
        <v>99.6</v>
      </c>
      <c r="E154" s="78">
        <f t="shared" si="20"/>
        <v>0.3008817544653084</v>
      </c>
      <c r="F154" s="8"/>
    </row>
    <row r="155" spans="2:8" ht="20.100000000000001" customHeight="1" x14ac:dyDescent="0.25">
      <c r="B155" s="98">
        <v>42767</v>
      </c>
      <c r="C155" s="97">
        <f t="shared" si="21"/>
        <v>99.660863667194192</v>
      </c>
      <c r="D155" s="113">
        <v>99.9</v>
      </c>
      <c r="E155" s="78">
        <f t="shared" si="20"/>
        <v>0.23913633280581337</v>
      </c>
    </row>
    <row r="156" spans="2:8" ht="20.100000000000001" customHeight="1" x14ac:dyDescent="0.25">
      <c r="B156" s="98">
        <v>42795</v>
      </c>
      <c r="C156" s="97">
        <f t="shared" si="21"/>
        <v>99.660863667194192</v>
      </c>
      <c r="D156" s="113">
        <v>99.9</v>
      </c>
      <c r="E156" s="78">
        <f t="shared" si="20"/>
        <v>0.23913633280581337</v>
      </c>
    </row>
    <row r="157" spans="2:8" ht="20.100000000000001" customHeight="1" x14ac:dyDescent="0.25">
      <c r="B157" s="98">
        <v>42826</v>
      </c>
      <c r="C157" s="97">
        <f t="shared" si="21"/>
        <v>99.841736378023953</v>
      </c>
      <c r="D157" s="113">
        <v>100.1</v>
      </c>
      <c r="E157" s="78">
        <f t="shared" si="20"/>
        <v>0.25826362197604169</v>
      </c>
    </row>
    <row r="158" spans="2:8" ht="20.100000000000001" customHeight="1" x14ac:dyDescent="0.25">
      <c r="B158" s="98">
        <v>42856</v>
      </c>
      <c r="C158" s="97">
        <f t="shared" si="21"/>
        <v>99.479990956364446</v>
      </c>
      <c r="D158" s="113">
        <v>99.7</v>
      </c>
      <c r="E158" s="78">
        <f t="shared" si="20"/>
        <v>0.22000904363555662</v>
      </c>
    </row>
    <row r="159" spans="2:8" ht="20.100000000000001" customHeight="1" x14ac:dyDescent="0.25">
      <c r="B159" s="98">
        <v>42887</v>
      </c>
      <c r="C159" s="112">
        <f t="shared" si="21"/>
        <v>99.20868189011982</v>
      </c>
      <c r="D159" s="113">
        <v>99.4</v>
      </c>
      <c r="E159" s="78">
        <f t="shared" si="20"/>
        <v>0.19131810988018572</v>
      </c>
    </row>
    <row r="160" spans="2:8" ht="20.100000000000001" customHeight="1" x14ac:dyDescent="0.25">
      <c r="B160" s="111">
        <v>42917</v>
      </c>
      <c r="C160" s="112">
        <f t="shared" si="21"/>
        <v>99.118245534704926</v>
      </c>
      <c r="D160" s="113">
        <v>99.3</v>
      </c>
      <c r="E160" s="78">
        <f t="shared" si="20"/>
        <v>0.18175446529507155</v>
      </c>
    </row>
    <row r="161" spans="2:5" ht="20.100000000000001" customHeight="1" x14ac:dyDescent="0.25">
      <c r="B161" s="111">
        <v>42948</v>
      </c>
      <c r="C161" s="112">
        <f t="shared" si="21"/>
        <v>99.20868189011982</v>
      </c>
      <c r="D161" s="113">
        <v>99.5</v>
      </c>
      <c r="E161" s="78">
        <f t="shared" si="20"/>
        <v>0.29131810988018003</v>
      </c>
    </row>
    <row r="162" spans="2:5" ht="20.100000000000001" customHeight="1" x14ac:dyDescent="0.25">
      <c r="B162" s="111">
        <v>42979</v>
      </c>
      <c r="C162" s="112">
        <f t="shared" si="21"/>
        <v>99.299118245534686</v>
      </c>
      <c r="D162" s="113">
        <v>99.5</v>
      </c>
      <c r="E162" s="78">
        <f t="shared" si="20"/>
        <v>0.20088175446531409</v>
      </c>
    </row>
  </sheetData>
  <mergeCells count="9">
    <mergeCell ref="A106:A117"/>
    <mergeCell ref="A70:A81"/>
    <mergeCell ref="A82:A93"/>
    <mergeCell ref="A94:A105"/>
    <mergeCell ref="A16:A21"/>
    <mergeCell ref="A22:A33"/>
    <mergeCell ref="A34:A45"/>
    <mergeCell ref="A46:A57"/>
    <mergeCell ref="A58:A69"/>
  </mergeCells>
  <pageMargins left="0.7" right="0.7" top="0.75" bottom="0.75" header="0.3" footer="0.3"/>
  <pageSetup paperSize="9" orientation="portrait" r:id="rId1"/>
  <ignoredErrors>
    <ignoredError sqref="L14 J14 E22:F22 E23:E91 F23:F24 F53:F91 F37:F52 F25:F3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8"/>
  <sheetViews>
    <sheetView topLeftCell="H1" workbookViewId="0">
      <selection activeCell="C1" sqref="A1:XFD1048576"/>
    </sheetView>
  </sheetViews>
  <sheetFormatPr baseColWidth="10" defaultRowHeight="15" x14ac:dyDescent="0.25"/>
  <sheetData>
    <row r="1" s="10" customFormat="1" x14ac:dyDescent="0.25"/>
    <row r="2" s="10" customFormat="1" x14ac:dyDescent="0.25"/>
    <row r="28" spans="2:2" x14ac:dyDescent="0.25">
      <c r="B28" s="1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99FF"/>
  </sheetPr>
  <dimension ref="A1:V27"/>
  <sheetViews>
    <sheetView topLeftCell="A5" workbookViewId="0">
      <selection activeCell="L27" sqref="L27"/>
    </sheetView>
  </sheetViews>
  <sheetFormatPr baseColWidth="10" defaultColWidth="11.42578125" defaultRowHeight="15" x14ac:dyDescent="0.25"/>
  <cols>
    <col min="1" max="1" width="11.42578125" style="91"/>
    <col min="2" max="2" width="11.42578125" style="116"/>
    <col min="3" max="16384" width="11.42578125" style="91"/>
  </cols>
  <sheetData>
    <row r="1" spans="1:22" ht="18.75" x14ac:dyDescent="0.3">
      <c r="A1" s="5" t="s">
        <v>67</v>
      </c>
      <c r="B1" s="5"/>
    </row>
    <row r="2" spans="1:22" ht="18.75" x14ac:dyDescent="0.3">
      <c r="A2" s="5" t="s">
        <v>68</v>
      </c>
      <c r="B2" s="5"/>
    </row>
    <row r="3" spans="1:22" x14ac:dyDescent="0.25">
      <c r="A3" s="73" t="s">
        <v>70</v>
      </c>
      <c r="B3" s="73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</row>
    <row r="4" spans="1:22" x14ac:dyDescent="0.25">
      <c r="A4" s="120" t="s">
        <v>71</v>
      </c>
      <c r="B4" s="120"/>
      <c r="C4" s="120"/>
      <c r="D4" s="120"/>
      <c r="E4" s="120"/>
      <c r="F4" s="120"/>
      <c r="G4" s="119"/>
      <c r="H4" s="119"/>
      <c r="I4" s="119"/>
      <c r="J4" s="119"/>
      <c r="K4" s="119"/>
      <c r="L4" s="119"/>
      <c r="M4" s="116"/>
      <c r="N4" s="123"/>
      <c r="O4" s="119"/>
      <c r="P4" s="116"/>
      <c r="Q4" s="116"/>
      <c r="R4" s="116"/>
      <c r="S4" s="116"/>
      <c r="T4" s="116"/>
      <c r="U4" s="116"/>
      <c r="V4" s="116"/>
    </row>
    <row r="5" spans="1:22" x14ac:dyDescent="0.25">
      <c r="A5" s="120" t="s">
        <v>73</v>
      </c>
      <c r="B5" s="120"/>
      <c r="C5" s="120"/>
      <c r="D5" s="120"/>
      <c r="E5" s="120"/>
      <c r="F5" s="120"/>
      <c r="G5" s="119"/>
      <c r="H5" s="119"/>
      <c r="I5" s="119"/>
      <c r="J5" s="119"/>
      <c r="K5" s="119"/>
      <c r="L5" s="119"/>
      <c r="M5" s="116"/>
      <c r="N5" s="123"/>
      <c r="O5" s="119"/>
      <c r="P5" s="116"/>
      <c r="Q5" s="116"/>
      <c r="R5" s="116"/>
      <c r="S5" s="116"/>
      <c r="T5" s="116"/>
      <c r="U5" s="116"/>
      <c r="V5" s="116"/>
    </row>
    <row r="6" spans="1:22" x14ac:dyDescent="0.25">
      <c r="A6" s="118" t="s">
        <v>72</v>
      </c>
      <c r="B6" s="118"/>
      <c r="C6" s="120"/>
      <c r="D6" s="120"/>
      <c r="E6" s="120"/>
      <c r="F6" s="120"/>
      <c r="G6" s="119"/>
      <c r="H6" s="119"/>
      <c r="I6" s="119"/>
      <c r="J6" s="119"/>
      <c r="K6" s="119"/>
      <c r="L6" s="119"/>
      <c r="M6" s="116"/>
      <c r="N6" s="123"/>
      <c r="O6" s="119"/>
      <c r="P6" s="116"/>
      <c r="Q6" s="116"/>
      <c r="R6" s="116"/>
      <c r="S6" s="116"/>
      <c r="T6" s="116"/>
      <c r="U6" s="116"/>
      <c r="V6" s="116"/>
    </row>
    <row r="7" spans="1:22" x14ac:dyDescent="0.25">
      <c r="A7" s="120" t="s">
        <v>77</v>
      </c>
      <c r="B7" s="120"/>
      <c r="C7" s="120"/>
      <c r="D7" s="120"/>
      <c r="E7" s="120"/>
      <c r="F7" s="120"/>
      <c r="G7" s="119"/>
      <c r="H7" s="119"/>
      <c r="I7" s="119"/>
      <c r="J7" s="119"/>
      <c r="K7" s="119"/>
      <c r="L7" s="119"/>
      <c r="M7" s="116"/>
      <c r="N7" s="123"/>
      <c r="O7" s="119"/>
      <c r="P7" s="116"/>
      <c r="Q7" s="116"/>
      <c r="R7" s="116"/>
      <c r="S7" s="116"/>
      <c r="T7" s="116"/>
      <c r="U7" s="116"/>
      <c r="V7" s="116"/>
    </row>
    <row r="8" spans="1:22" x14ac:dyDescent="0.25">
      <c r="A8" s="120" t="s">
        <v>78</v>
      </c>
      <c r="B8" s="120"/>
      <c r="C8" s="120"/>
      <c r="D8" s="120"/>
      <c r="E8" s="120"/>
      <c r="F8" s="120"/>
      <c r="G8" s="119"/>
      <c r="H8" s="119"/>
      <c r="I8" s="119"/>
      <c r="J8" s="119"/>
      <c r="K8" s="119"/>
      <c r="L8" s="119"/>
      <c r="M8" s="116"/>
      <c r="N8" s="123"/>
      <c r="O8" s="119"/>
      <c r="P8" s="116"/>
      <c r="Q8" s="116"/>
      <c r="R8" s="116"/>
      <c r="S8" s="116"/>
      <c r="T8" s="116"/>
      <c r="U8" s="116"/>
      <c r="V8" s="116"/>
    </row>
    <row r="9" spans="1:22" x14ac:dyDescent="0.25">
      <c r="A9" s="121" t="s">
        <v>12</v>
      </c>
      <c r="B9" s="122">
        <v>43767</v>
      </c>
      <c r="D9" s="122"/>
      <c r="E9" s="122"/>
      <c r="F9" s="122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</row>
    <row r="10" spans="1:22" x14ac:dyDescent="0.25">
      <c r="A10" s="121"/>
      <c r="B10" s="121"/>
      <c r="C10" s="117"/>
      <c r="D10" s="117"/>
      <c r="E10" s="117"/>
      <c r="F10" s="117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</row>
    <row r="11" spans="1:22" x14ac:dyDescent="0.25">
      <c r="A11" s="9" t="s">
        <v>69</v>
      </c>
      <c r="B11" s="9"/>
    </row>
    <row r="13" spans="1:22" x14ac:dyDescent="0.25">
      <c r="C13" s="114">
        <v>2009</v>
      </c>
      <c r="D13" s="114">
        <v>2010</v>
      </c>
      <c r="E13" s="114">
        <v>2011</v>
      </c>
      <c r="F13" s="114">
        <v>2012</v>
      </c>
      <c r="G13" s="114">
        <v>2013</v>
      </c>
      <c r="H13" s="114">
        <v>2014</v>
      </c>
      <c r="I13" s="114">
        <v>2015</v>
      </c>
      <c r="J13" s="114">
        <v>2016</v>
      </c>
      <c r="K13" s="114">
        <v>2017</v>
      </c>
      <c r="L13" s="114">
        <v>2018</v>
      </c>
    </row>
    <row r="14" spans="1:22" s="92" customFormat="1" ht="24.95" customHeight="1" x14ac:dyDescent="0.25">
      <c r="A14" s="150" t="s">
        <v>38</v>
      </c>
      <c r="B14" s="125" t="s">
        <v>74</v>
      </c>
      <c r="C14" s="126">
        <v>2134.34179766223</v>
      </c>
      <c r="D14" s="126">
        <v>2129.2892966360901</v>
      </c>
      <c r="E14" s="126">
        <v>2195.05879934211</v>
      </c>
      <c r="F14" s="126">
        <v>2315.4857215706302</v>
      </c>
      <c r="G14" s="126">
        <v>2508.9997244420001</v>
      </c>
      <c r="H14" s="126">
        <v>2569.4174376226501</v>
      </c>
      <c r="I14" s="126">
        <v>2412.4661590524502</v>
      </c>
      <c r="J14" s="126">
        <v>2449.68559774082</v>
      </c>
      <c r="K14" s="126">
        <v>2387.4255185418001</v>
      </c>
      <c r="L14" s="126">
        <v>2618.5404186795499</v>
      </c>
    </row>
    <row r="15" spans="1:22" s="92" customFormat="1" ht="24.95" customHeight="1" x14ac:dyDescent="0.25">
      <c r="A15" s="151"/>
      <c r="B15" s="125" t="s">
        <v>75</v>
      </c>
      <c r="C15" s="136">
        <v>4961</v>
      </c>
      <c r="D15" s="136">
        <v>4903</v>
      </c>
      <c r="E15" s="136">
        <v>4864</v>
      </c>
      <c r="F15" s="136">
        <v>3921</v>
      </c>
      <c r="G15" s="136">
        <v>3627</v>
      </c>
      <c r="H15" s="136">
        <v>3567</v>
      </c>
      <c r="I15" s="136">
        <v>3543</v>
      </c>
      <c r="J15" s="136">
        <v>3187</v>
      </c>
      <c r="K15" s="136">
        <v>3181</v>
      </c>
      <c r="L15" s="136">
        <v>3103</v>
      </c>
    </row>
    <row r="16" spans="1:22" s="92" customFormat="1" ht="24.95" customHeight="1" x14ac:dyDescent="0.25">
      <c r="A16" s="154" t="s">
        <v>39</v>
      </c>
      <c r="B16" s="128" t="s">
        <v>74</v>
      </c>
      <c r="C16" s="124">
        <v>1630.8226670425699</v>
      </c>
      <c r="D16" s="124">
        <v>1668.82562967063</v>
      </c>
      <c r="E16" s="124">
        <v>1765.0289017340999</v>
      </c>
      <c r="F16" s="124">
        <v>1796.87708401438</v>
      </c>
      <c r="G16" s="124">
        <v>2058.4365187713302</v>
      </c>
      <c r="H16" s="124">
        <v>2061.2175018155399</v>
      </c>
      <c r="I16" s="124">
        <v>2046.6616124260399</v>
      </c>
      <c r="J16" s="124">
        <v>2073.9113924050598</v>
      </c>
      <c r="K16" s="124">
        <v>2054.4742971887499</v>
      </c>
      <c r="L16" s="124">
        <v>2300.0348982135401</v>
      </c>
    </row>
    <row r="17" spans="1:12" s="92" customFormat="1" ht="24.95" customHeight="1" x14ac:dyDescent="0.25">
      <c r="A17" s="155"/>
      <c r="B17" s="128" t="s">
        <v>75</v>
      </c>
      <c r="C17" s="137">
        <v>3546</v>
      </c>
      <c r="D17" s="137">
        <v>3612</v>
      </c>
      <c r="E17" s="137">
        <v>3633</v>
      </c>
      <c r="F17" s="137">
        <v>3058</v>
      </c>
      <c r="G17" s="137">
        <v>2928</v>
      </c>
      <c r="H17" s="137">
        <v>2754</v>
      </c>
      <c r="I17" s="137">
        <v>2703</v>
      </c>
      <c r="J17" s="137">
        <v>2526</v>
      </c>
      <c r="K17" s="137">
        <v>2489</v>
      </c>
      <c r="L17" s="137">
        <v>2406</v>
      </c>
    </row>
    <row r="18" spans="1:12" s="92" customFormat="1" ht="24.95" customHeight="1" x14ac:dyDescent="0.25">
      <c r="A18" s="152" t="s">
        <v>40</v>
      </c>
      <c r="B18" s="130" t="s">
        <v>74</v>
      </c>
      <c r="C18" s="127">
        <v>1693.5891783567099</v>
      </c>
      <c r="D18" s="127">
        <v>1738.1066098081001</v>
      </c>
      <c r="E18" s="127">
        <v>1684.2478813559301</v>
      </c>
      <c r="F18" s="127">
        <v>1732.73175965665</v>
      </c>
      <c r="G18" s="127">
        <v>1809.9598108747</v>
      </c>
      <c r="H18" s="127">
        <v>1961.59852216749</v>
      </c>
      <c r="I18" s="127">
        <v>1966.2979166666701</v>
      </c>
      <c r="J18" s="127">
        <v>1887.38054968288</v>
      </c>
      <c r="K18" s="127">
        <v>1917.9146110056899</v>
      </c>
      <c r="L18" s="127">
        <v>2201.9391143911398</v>
      </c>
    </row>
    <row r="19" spans="1:12" s="92" customFormat="1" ht="24.95" customHeight="1" x14ac:dyDescent="0.25">
      <c r="A19" s="153"/>
      <c r="B19" s="130" t="s">
        <v>75</v>
      </c>
      <c r="C19" s="138">
        <v>499</v>
      </c>
      <c r="D19" s="138">
        <v>469</v>
      </c>
      <c r="E19" s="138">
        <v>472</v>
      </c>
      <c r="F19" s="138">
        <v>466</v>
      </c>
      <c r="G19" s="138">
        <v>423</v>
      </c>
      <c r="H19" s="138">
        <v>406</v>
      </c>
      <c r="I19" s="138">
        <v>480</v>
      </c>
      <c r="J19" s="138">
        <v>473</v>
      </c>
      <c r="K19" s="138">
        <v>527</v>
      </c>
      <c r="L19" s="138">
        <v>542</v>
      </c>
    </row>
    <row r="20" spans="1:12" s="92" customFormat="1" ht="24.95" customHeight="1" x14ac:dyDescent="0.25">
      <c r="A20" s="156" t="s">
        <v>13</v>
      </c>
      <c r="B20" s="133" t="s">
        <v>74</v>
      </c>
      <c r="C20" s="134">
        <v>1783.7190420560701</v>
      </c>
      <c r="D20" s="134">
        <v>1831.57865853659</v>
      </c>
      <c r="E20" s="134">
        <v>1841.7943925233601</v>
      </c>
      <c r="F20" s="134">
        <v>2002.5104166666699</v>
      </c>
      <c r="G20" s="134">
        <v>2026.2370532458101</v>
      </c>
      <c r="H20" s="134">
        <v>2025.57831325301</v>
      </c>
      <c r="I20" s="134">
        <v>2126.14526184539</v>
      </c>
      <c r="J20" s="134">
        <v>2288.0644753476599</v>
      </c>
      <c r="K20" s="134">
        <v>2172.2219973009401</v>
      </c>
      <c r="L20" s="134">
        <v>2423.2652645861599</v>
      </c>
    </row>
    <row r="21" spans="1:12" s="92" customFormat="1" ht="24.95" customHeight="1" x14ac:dyDescent="0.25">
      <c r="A21" s="157"/>
      <c r="B21" s="133" t="s">
        <v>75</v>
      </c>
      <c r="C21" s="139">
        <v>1710</v>
      </c>
      <c r="D21" s="139">
        <v>1639</v>
      </c>
      <c r="E21" s="139">
        <v>1604</v>
      </c>
      <c r="F21" s="139">
        <v>1536</v>
      </c>
      <c r="G21" s="139">
        <v>1370</v>
      </c>
      <c r="H21" s="139">
        <v>1411</v>
      </c>
      <c r="I21" s="139">
        <v>1604</v>
      </c>
      <c r="J21" s="139">
        <v>1579</v>
      </c>
      <c r="K21" s="139">
        <v>1482</v>
      </c>
      <c r="L21" s="139">
        <v>1472</v>
      </c>
    </row>
    <row r="22" spans="1:12" s="92" customFormat="1" ht="24.95" customHeight="1" x14ac:dyDescent="0.25">
      <c r="A22" s="158" t="s">
        <v>14</v>
      </c>
      <c r="B22" s="129" t="s">
        <v>74</v>
      </c>
      <c r="C22" s="132">
        <v>1646.3169067475401</v>
      </c>
      <c r="D22" s="132">
        <v>1760.23835403727</v>
      </c>
      <c r="E22" s="132">
        <v>1938.50206100577</v>
      </c>
      <c r="F22" s="132">
        <v>2258.77163247101</v>
      </c>
      <c r="G22" s="132">
        <v>2261.7093933463798</v>
      </c>
      <c r="H22" s="132">
        <v>2276.5536881419198</v>
      </c>
      <c r="I22" s="132">
        <v>2358.5369406867799</v>
      </c>
      <c r="J22" s="132">
        <v>2565.1685393258399</v>
      </c>
      <c r="K22" s="132">
        <v>2461.1838565022399</v>
      </c>
      <c r="L22" s="132">
        <v>2535.6287553648099</v>
      </c>
    </row>
    <row r="23" spans="1:12" s="92" customFormat="1" ht="24.95" customHeight="1" x14ac:dyDescent="0.25">
      <c r="A23" s="159"/>
      <c r="B23" s="129" t="s">
        <v>75</v>
      </c>
      <c r="C23" s="140">
        <v>1319</v>
      </c>
      <c r="D23" s="140">
        <v>1288</v>
      </c>
      <c r="E23" s="140">
        <v>1213</v>
      </c>
      <c r="F23" s="140">
        <v>1121</v>
      </c>
      <c r="G23" s="140">
        <v>1022</v>
      </c>
      <c r="H23" s="140">
        <v>1071</v>
      </c>
      <c r="I23" s="140">
        <v>961</v>
      </c>
      <c r="J23" s="140">
        <v>979</v>
      </c>
      <c r="K23" s="140">
        <v>892</v>
      </c>
      <c r="L23" s="140">
        <v>931</v>
      </c>
    </row>
    <row r="24" spans="1:12" s="92" customFormat="1" ht="24.95" customHeight="1" x14ac:dyDescent="0.25">
      <c r="A24" s="148" t="s">
        <v>76</v>
      </c>
      <c r="B24" s="131" t="s">
        <v>74</v>
      </c>
      <c r="C24" s="115">
        <f>((C14*C15)+(C16*C17)+(C18*C19)+(C20*C21)+(C22*C23))/C25</f>
        <v>1864.4054339386087</v>
      </c>
      <c r="D24" s="115">
        <f t="shared" ref="D24:L24" si="0">((D14*D15)+(D16*D17)+(D18*D19)+(D20*D21)+(D22*D23))/D25</f>
        <v>1893.3775516009184</v>
      </c>
      <c r="E24" s="115">
        <f t="shared" si="0"/>
        <v>1967.5650946553094</v>
      </c>
      <c r="F24" s="115">
        <f t="shared" si="0"/>
        <v>2077.7332842203941</v>
      </c>
      <c r="G24" s="115">
        <f t="shared" si="0"/>
        <v>2239.0895293981157</v>
      </c>
      <c r="H24" s="115">
        <f t="shared" si="0"/>
        <v>2273.2537734824609</v>
      </c>
      <c r="I24" s="115">
        <f t="shared" si="0"/>
        <v>2227.9849251867854</v>
      </c>
      <c r="J24" s="115">
        <f t="shared" si="0"/>
        <v>2294.4571115952799</v>
      </c>
      <c r="K24" s="115">
        <f t="shared" si="0"/>
        <v>2232.3342784020833</v>
      </c>
      <c r="L24" s="115">
        <f t="shared" si="0"/>
        <v>2458.0533149964376</v>
      </c>
    </row>
    <row r="25" spans="1:12" s="92" customFormat="1" ht="24.95" customHeight="1" x14ac:dyDescent="0.25">
      <c r="A25" s="149"/>
      <c r="B25" s="131" t="s">
        <v>75</v>
      </c>
      <c r="C25" s="135">
        <f>C15+C17+C19+C21+C23</f>
        <v>12035</v>
      </c>
      <c r="D25" s="135">
        <f t="shared" ref="D25:L25" si="1">D15+D17+D19+D21+D23</f>
        <v>11911</v>
      </c>
      <c r="E25" s="135">
        <f t="shared" si="1"/>
        <v>11786</v>
      </c>
      <c r="F25" s="135">
        <f t="shared" si="1"/>
        <v>10102</v>
      </c>
      <c r="G25" s="135">
        <f t="shared" si="1"/>
        <v>9370</v>
      </c>
      <c r="H25" s="135">
        <f t="shared" si="1"/>
        <v>9209</v>
      </c>
      <c r="I25" s="135">
        <f t="shared" si="1"/>
        <v>9291</v>
      </c>
      <c r="J25" s="135">
        <f t="shared" si="1"/>
        <v>8744</v>
      </c>
      <c r="K25" s="135">
        <f t="shared" si="1"/>
        <v>8571</v>
      </c>
      <c r="L25" s="135">
        <f t="shared" si="1"/>
        <v>8454</v>
      </c>
    </row>
    <row r="27" spans="1:12" x14ac:dyDescent="0.25">
      <c r="L27" s="141">
        <f>(L24-C24)/C24</f>
        <v>0.31841136603197473</v>
      </c>
    </row>
  </sheetData>
  <mergeCells count="6">
    <mergeCell ref="A24:A25"/>
    <mergeCell ref="A14:A15"/>
    <mergeCell ref="A18:A19"/>
    <mergeCell ref="A16:A17"/>
    <mergeCell ref="A20:A21"/>
    <mergeCell ref="A22:A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"/>
  <sheetViews>
    <sheetView tabSelected="1" workbookViewId="0">
      <selection activeCell="B24" sqref="B2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N W V 0 W r b M B S G X 0 U I e h n b k i x L D r Z D 2 p A R y G B k M H Y r b C U R s + V i K U 2 2 J 9 o D 9 G 4 X u 8 g D 9 R U m x 0 t G 0 o S W s s A G B i H r P + f 8 P p 9 9 / P T j Z z L Y V C V 4 k I 1 R t U 4 h 8 g I I p M 7 r Q u l F C l d 2 3 u N w k C W 3 b j s V d l r r O 5 E v J X B B 2 v Q 3 p k j h 0 t r 7 v u + v 1 2 t v T b y 6 W f g 4 C J D / + f 3 0 o 1 N W A h 7 E 6 m V x T 2 l j h c 4 l z J K J 6 S I P U Z X K m 9 r U c + s V w g r v Q Z m V K N U 3 Y Z 1 1 b y F r U v i t f x c J v q R w I I p K 6 Z E y t l G 5 T S f m 5 o 7 c D H n T p v 4 k y p U E y z y F c 1 G a 9 s 4 7 W c + k q c t V m 8 y c 7 E F p U x h S D 0 e E R z g K Y h 4 R A k H p G k Y 9 y k I U x + 6 K W E S R 6 5 7 T D r v S z q H L h l 3 6 c d 1 U w l p Z D I u i k c Z k E 7 P 9 3 s j E f 3 a Q / F a M l S w L Z 6 S 1 r x d g Y 1 R f q z K F t l l J C P w X D w 4 V u g R 7 f T Z c O d g L L X u z 5 f b R L c P y X p r E P 1 Z d L J e N m 5 b O H 7 1 / Y t c / a m S W H O / d 8 / i 7 3 r t 1 c p 7 T q G k 5 3 Y b V m z m F X s Q p J o z z k G J E 9 5 x Q x A g n K C Z x F D N H 7 3 W c R s 3 2 s b o q p 3 2 F Y w L / P K f Z s u O k 3 8 y J e p y h g G C G Q h 4 S 3 n F y 8 M K A M x x T S j D G 7 L W c u r f 5 m t / T v s J / x m l a q 5 O R t 5 s g J x P u / M R j X s g 4 Q j T g i D l W H a F e 4 H F E Y 4 w D j H h E 3 U d 2 h h E 6 N / M + i K 8 G F B K U A u x c X Z H W 5 Q H 2 3 M Q x 0 M u R f 3 X 0 + Z N 2 F p 7 8 V r N f B E y 3 j p E H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V i s i t e   g u i d � e   1 "   I d = " { F 8 5 6 4 0 1 1 - A 2 1 9 - 4 A E 0 - 8 4 1 A - D 7 8 A 5 1 1 9 F E 9 9 } "   T o u r I d = " 2 2 6 f 3 f 7 c - 4 f e 0 - 4 e f f - 9 c d 8 - a f 6 c 8 0 3 c e e 1 4 "   X m l V e r = " 5 "   M i n X m l V e r = " 3 " > < D e s c r i p t i o n > V e u i l l e z   d � c r i r e   l a   v i s i t e   g u i d � e   i c i < / D e s c r i p t i o n > < I m a g e > i V B O R w 0 K G g o A A A A N S U h E U g A A A N Q A A A B 1 C A Y A A A A 2 n s 9 T A A A A A X N S R 0 I A r s 4 c 6 Q A A A A R n Q U 1 B A A C x j w v 8 Y Q U A A A A J c E h Z c w A A B K g A A A S o A Y q y P w k A A I N y S U R B V H h e 5 f 0 H l G R Z m h 6 G f f F e e J / e Z 2 V 5 1 1 X V v q d n p s f t Y J c r E V o t R O B o C R L S H i 2 M H C A s K D h J w A C k c L Q 8 4 o o g Q Q d R C 0 F c n g V 5 i L M A 1 h B r x v R M T 9 t q U 1 3 e p / c m v H 3 v h b 7 v R k R l Z F R k V l V P 7 2 x N 9 1 c d n W G e u e / e 3 9 / / / t f 3 P 7 y d a + A p h 8 8 H f O 1 4 H U H / b l O 9 h g e f / u l H f b 7 n A W k f G t v 8 E G n A H r a A g P n p Y f B Q b w 3 I V l e R S 6 7 y B g 2 4 7 j C S l X G k 8 x 6 8 v A / 5 m I t I q A 5 f 0 E P R 2 4 E / F I S 9 n c L W + A 0 E 7 S B G 4 i d g W 3 6 4 v N b 8 t o 3 7 W z b q b u v 6 X b C t B p 6 N b a J h l R C x o r D 6 G 4 i G U v z F h 8 q 1 C l 6 / 9 w O 8 8 u U X k U 7 3 m e M b X g M + z w d v y 0 N j i + e f 5 r P o M d X u R f 6 v y H 6 w + K y Z B q y z F o / h 8 c P s i 0 i z L 4 R G n c f O u i i l y / j u 6 9 / D l 0 e / D K / g 4 E r o K i 6 c O o 9 k N g l r m u f e b a B R b f D S D u x I g O f x 2 n z Z L / n Z x y 5 y t V X T / 7 n K E k a X L v A c P + r B M t h j i A T 0 D L w X / 2 k s O q F r N m 7 x W j z E m m D 7 7 d Y P h O N W s V T 6 w L w P s D 9 G I m f g W 7 V h j f O 4 H v C W v Q e / F W u b i A U H z X v e F u 4 N l / 2 z e / F C o Y g r V 6 5 i Z X k N A w N 9 m J m e w c T I O O x o 7 2 t 3 w m s 4 y J S X e V 0 / S s U 8 3 H I Q j Y a N a D S C l a V l T E 5 P m 2 u 6 9 / i 8 M + x 7 6 + F r P v U M F b A b + P o J E n b H e O U r m 9 g u L 5 j 3 I X 8 U o 4 m T a J T 5 M C G g R n q 7 u 2 l j f c v C E X b Q Y L Q B d g t H k f 2 U J K E k L X P c j Q 2 b 1 / E h F i p i L R / C a N K P K o l w P U 8 i 4 3 X 7 o x 6 J y I L L D 4 2 u H k p H q x i M 3 8 F K 9 g y K 1 b 2 E 1 A s x u 4 i z 3 i Z y o 2 R e E t 5 Q 7 g R y f U u I B B N I B k e w 9 s 4 a L q 1 f w R e + 9 h K y m R z W 1 z d w O D u D v l f S s B L 7 E N m s h 6 3 B e 4 g v j y B y P I H G K p l i w 4 N 9 v o N y i e o H V X x 7 + T v w H D 5 7 0 I J V s / B i 6 g X 0 v 9 Q P X 4 x t b z W / / n 4 d 7 v k K g u t x X o v X e Z 7 X o a B x P H Y K e 0 T E t l W 5 i 5 H s M 8 A m m e T 8 w + 1 q s K M a C 3 y J 0 Y / Y v D 4 J / j 0 S / M t 7 2 y S 4 v O 5 W d R a 5 t R w i i C K c D G O g / z D v c Q + p 4 A T 8 F g e p B T 2 b b 9 S H q l u g 0 K o g u t 5 v B I p v g K / d w 7 C 9 v Y M f v v G W e f + 1 r 7 + G W C x G u r H g 6 X n G H s 1 Q v S D B v b a 6 j v f e f x e v v P I y h m O j 8 D w X N + Z u o l q p Y n J q E v F E F J F I 1 A g V + 8 / 8 0 t / 6 V u v c p w r D c Q / n J x y c G n X 3 M J M G Y q 1 w p / U J S I S G E P b H 8 f 6 y H 5 d X / J i l p s i W L T g 8 a c N n Y 8 6 x M T j Z w H t 5 q q u Y x Q c H b m 3 6 s b B j o 1 z 3 k W l C l J I W n p 1 y M Z b y z P d i I v 1 G R d E T l b o f 2 8 V h D u 6 j m U m I B M j U w 7 t t L o W 2 M L J z C t G h B J / N h + h E F P F I D G / 8 3 l v o G 0 l j N D u C d 3 Y u Y m R q G O F o 2 J z T K J N Q N 0 n Y y 2 w U X / o c y f Y h e C o M 9 y L 7 6 L g P l o i G g s X 9 w E V j h 8 f 4 A X / U j 3 4 e d + g L h z A x O Y G B w i C v / R 4 G x / s R o e T V / R v U e J a Y b Y 6 S 2 d t A 7 u g y 7 I 0 w / M k Q 6 Z a a w + e n l g 0 a I g + k w r B G L F Q u 5 u E M 1 8 x 3 Y u 4 G u 6 L x M Q n 3 D I / n 7 7 4 g G 8 3 v V t O X a D A M w P L v Z S p d N 3 w x i T j b U 5 x a g B u s I + Y f R K a 2 S K 2 4 R E E z b t o m m P 8 H f b w X 2 z D H + 0 / y + i m S L 5 + v W C y h 7 t S w u b G F 2 z d v 4 9 i J Y 3 j h h W c 5 z s 1 n 0 y W s h A / u O p 8 x y g / N S z 4 + 8 h y v + x V s b + y g X K t h a H I I A f a p r r 2 8 t I q + / j Q u f X g F 9 b o E D + / 3 N G o o m U j f P K U G P o w G J c Z C 5 m P K T E o t S p + p 1 H k s Z m x c I z M 9 r R i N b 2 O i f 5 N a b 5 J m g p 9 a t I Q g T Z 3 6 U g P + w V 0 p 6 z h 8 5 t s a f B d X t 6 5 h q m 8 K s T S l 3 w U S B y V y J 7 x 5 m k F T Z K D W 1 x 6 Z z R f n x z C / 4 G W c 2 y 5 I d q j 1 1 x C o B w w R 1 r J l L N a v Y n V x i 9 8 N Y O b 0 E N K R Y Q R 2 w v A N U T N X e Z 2 P H V h H S f x U A i I m m V v 2 C W m r 5 n 0 M S D G N E p l b C j d H k 4 D m n T V F j T T R m 1 r d d x / W U k 6 d 9 8 m Q i X l f 9 7 q L 5 f E P a B K 7 Z J o w t W I N U / G X H j B U 4 w 7 N + 2 N s H 4 W I a Q / b V 6 1 W U S p V s L G x h m u X b y C R j O O F l 1 5 E M B g w J l o v u O w j m / 3 9 u P A K f G y S l Y 8 y L Z / P G 3 N y b n Y e L 7 z 4 H L V U A 7 d v 3 6 a r 4 O H 0 6 Z O 4 d / c + m b v 4 9 D H U I D X T C 9 O 0 z 1 q Q l p C f I v M r E f b o v + g 7 F x v F W W q x I 5 I J e P N e w J h v T y t e n a 4 j Q S 3 V a Z 4 8 A J / N 3 S B B y n z h 4 H k 3 P b h j H m 5 d v I W 5 8 i x t + Q q O + o 7 g 5 G s n E B 2 M o s H h a u x Q I 3 C w G y Q 4 + x T / Z v i i r 4 U 8 r 0 P t A N 5 H J l I b O s d H B e 2 R g Z e S V 2 k O Z 7 F w a w t n T 5 / B s e P H 4 F K z + C / s E r w 5 X v 5 Y y w e V B p J 5 6 I v z O 9 K q u 9 Q y o V p W l P s R N S Q Z 2 T q x + 1 0 b 5 Z s V N i c I 6 + T e H 9 y 7 Y o z d 7 + Q D + 2 Z o c l d u m s 8 j 0 d P m r + B I A y d 9 y O Q y y P b n 0 N / f h 8 s f f 0 z G i W F g c A B 9 f X 2 w b R v x O G 3 M R 8 D N 8 t n Y z 5 b M 3 U f A n S c D T n f 0 I 2 l x b X U V 8 / O L G B 4 Z w t L S i m G m V C p p 7 u + 6 b O f T w l B + 9 m 2 a f k s n M / 3 g T g C l 2 t 4 H l 0 8 V I 8 G c G 3 c Q D T b w 0 Y J N H 2 i v 9 H v a 8 D O n a 2 j U S O S 9 G K o F h 1 L Y p h n j c c C 3 R 2 d R y 9 U Q n E t j e 3 w e 9 3 + w g w s X z i O R T s J N 8 r n D U Q R C A b g f u h x 1 a v Q X m 8 9 v A g F i T m q j P S D T y q z z 0 f S p v l + E c 8 7 B z k Y e s 3 f n 8 I U z r 8 C y q S n 6 9 p 7 j z f E k t l n a y E e i E s M 0 K v y w w + 8 4 J G J Y + U z S I t 4 N a s O T N r z 7 9 D s n m u a a L A l f n q a R z i c z u G Q Y w 0 C t 4 f T o F 1 k d T C 8 o w O A 7 w X v p + r Q + H k D G C p l 7 5 / 0 d / K v L v 4 s T N O v q 1 H B f e P V l o 5 G e F F 5 B T K V n a n 3 R B t v a o F B q 8 N a N C t s Q J e P J T O y A n l m + 2 t L i E g 7 N H D L M 1 I k / d o Y a T b q Y S H s Y i P M h W 9 / N b 1 u 4 t d 6 M o O 2 H s L + B i T 4 P d z e e b m Y S f u Z M D a 6 i d Q O t L 3 q g Q c f N X a X G o a n l o x a o 1 O m A V y o I 3 o t j L n w d H 9 G s E f E k Y 4 M Y G R n m Y E 5 T I t P G 6 4 J 7 i R x G b W e N k 2 A 6 z E R v T d q L j n v + P s K L o / h g 4 w P E e P 7 R 8 F E k z y R a R + 3 C u 0 2 G I I M 3 N m h a n u 3 q Y x E e G b c x 5 C F f W 4 e 1 6 k d i a q j 5 E 5 l 6 1 f s Y i Y V p x C b S h o m b P / C a Y r z T N h r S E t J 2 P Y a u H Y D o h J h b E U k F C O a + N 4 + 3 l t / B y 6 + 8 i K P H D u 9 l v C e A p / Y r e H K I h r E u o Z d u u / f W + 0 J M 0 + v Q P 9 a g h M Z 7 u t / D p a W A C S b M D L g m / H x z z W / U 6 0 F w P B 9 2 S p + s M 3 + c U K c X 6 Z s M e S S K N n H 1 g I i f r l V T M t K h t 0 s B h O w o / N M B b D s L O H P i A m a O T s F K F n H 3 7 l 1 s r G Q w M T F G U 6 P p O 8 q n K J f L K I e 2 U E p v I N o Y M K a h T D U F c i q L e c y 5 H 9 F P 4 7 F s V W 6 l i A v P P I N I f 5 T 3 a 7 Z L h O 7 d 4 D l s r 8 L U Y i i I 8 G s k 8 t Y x B n z b u E l i H L P h 0 P G K 3 O l r h r X 5 n / e h h 5 g z g t p Y F l v W b X 5 l 0 0 y n K a b T Z T Y G y K Q 0 P X 3 9 / K L j k g Z i O j K y C a 5 0 Q F M F J t B B 1 Z W I J G C x T Z G o I m t h + P 1 P 4 D v z + g 4 F i + M 6 q G T K s M N B 2 G k 2 Q o y t t n S 3 5 w D s d + g f K 0 X K P 7 r a C i Z I G 7 0 / 7 8 f t 9 a d f 4 z w J n j 9 U x / l J S m Y S s i t z 6 Q B I U v p H e Z y 0 i a J Y I m Y i S P O u j A 3 k 6 2 v s J w c b y 1 m M j 4 0 h E F A o j d q s U s W b P 3 w L 3 / n u t + G G L P R d n D H m p T V A h 3 + h g Y q b h e t 4 i D c O I 7 P c w F v v v I 1 T L 5 + g x g u Z O a w 2 z J z O s z Z 8 l N p o m U M + m j z e v e Y x M n c 0 L y V Y z 1 t w b r m I X O u D z + U x 1 I z u P J l x j F r 2 u I V q I I f R 6 D P w 2 y F U n J w 5 R 9 d y P n T g U T M Y a N 5 u 9 / b w K A D s l j Z 0 7 7 n w 3 u K x 1 9 i m I 7 t k 6 k 9 b O D Z y A u F Q E H / 4 B 9 / B z s 4 j O r U F K j c 4 K / Q V q f 2 C q Q D i R + I I T L L d 2 2 S w 9 Y 5 G / I j 4 Y 2 W o b m w X n 6 r m / E i Q 9 r 0 w U c d g j I N F i e + L 0 s H t 0 6 D S 1 J B v 0 g O a j N X A W 6 M 8 p 0 M E 2 l Y A / d E p 2 P S m Y 3 T E L 3 z x M H Y y G W q l C h Z 2 r u D 6 8 u v I l F c w O D C M v s Q I f F + 2 0 C C h a H T t K S B 0 v x 9 O y Y d 3 3 7 l o T M V x a j Y 5 N 9 J e F j W G f B + Z c P 7 n K d x 6 t E 0 B B f k W 5 f o O C t U 1 Y 5 a 5 V 6 g 1 a C X o e M 0 H W c / Z d O B 5 Q 4 X t P 3 K R v n Y E h d w m t i t z v E L z Y e p e h Q y j Q A q Z R l + J d 8 h U 9 f t 1 e F d c N M j s T r 4 K l x 1 k H 7 F h v U o f j M c q A P M A 9 O X C g Q B G + Z x f + v K r + O 5 3 X k e F / X A Q G h J m m 3 y + H h P H s g w U a X X U X 5 8 C X z 3 1 E 7 s / S R C N K L A y M + B h O L H r A L r v O r B f 3 j V N D E O R e T T x 2 Q m F h U 1 0 j U T W k J n V k f n Q h i Y V 7 8 3 d x v v v f U S T J 0 a G o F Q P u h i Z 6 s P S j R K + 8 t q X k U q n z N y U t M 1 O b Q 7 W Y g I r D s 3 A e A y T k 2 N Y W 9 v A 9 W s 3 8 d L L z x s / r B 2 e F m P J p 9 h P z H p L Z D w q G 2 V u y F e z L 9 j w 1 j 0 T o c t d W E J / 5 F D r S P K Z W 8 T O 5 h z C p T 6 E p 5 I I + W M m U F F y d h B z 6 U y 2 N G D N L T X n s q h 5 p c 3 K l / I o n 9 x G f 7 h 5 L W M C H m O D O r q i s c y + H f J h d X P V z D 8 9 c + 4 s f + Y B 6 v J O A 4 e U 7 Z J R F O G 0 k g / 3 5 Q P o P N 7 C q 1 D Y 5 X k J X v u T o K E A 0 d M 6 s f u T A t H i K J n n 3 K S D M 2 P N A E s s t C u j 3 H k S 3 h m N M g + U p C z S T 5 E F J K H q 0 J 9 Q B I s M p j k g a K K Y Z l W j q I g a p X 6 P K L C c 8 L 7 0 A O I j D S S G + H 4 4 i r H J Q Q Q p t V c W V z A 5 N o P A V g A + m / e k 2 R d e S q A + V c S V W 5 c w N T q D e C K O W C y K E P 2 H 9 y 9 + Z O Z W g l t B S n 1 S u B R H y 8 z s B U X r F D B R u p J 9 m A f T 4 p S W a z i U / o k g / Z m m C S p Y p O K K n a V 5 x X u 9 n Y C P v o o v a C G Q i c D 7 S G q 4 g e p K i Z q h a s x O f y Z M U 9 B D 4 F A I v h y P i 7 d C o m y O T 9 3 n 3 2 2 X i Q J S 2 N T q D q 5 8 d I 2 8 N Y R Q r M W h E k a a r 6 J G l k 9 o K y U r t P 8 z C R I S i v g p 8 m f x u h 6 1 s c Z K / l 4 n I z 8 S H M P P H U N N 9 b k m o N H O c p B p 9 k l U d C r i 4 c V D D k 6 N u B h N e Z T A r R 8 6 o O i U j z 6 N R w a R l N S d F I a V U 6 3 g g 9 1 K n d H L o 6 F g 9 + k 4 v k i 0 O t 7 d Y P s e D u Q Z j V J y t 2 H 7 L f o S E T J D A o P 2 E d h 2 G A s L i y i V S 0 g c i 8 E N V L E R u g F r K Y h S J I O N p Y L J R Q u F Q k g k E h g b p + l H q V y 6 X U L 6 V B L Y 5 L 0 V L D g A C k 5 o c t V o W L Z X a M z S B B y j m W Y F U a x t m C B E U + v x O X 0 e w o f J U C R W T f D K f L T o u / g i F u q D J V 6 D v l i 6 j P B I H D W n B K t O 0 3 E 9 B I u M o I G R K W g d E k f t Q v N v K D U Q W g t i I N y P 6 z v X M X 5 o B H 4 O g p m I J Q N Z 7 E N v i f 3 3 G B O 5 j d s u f J q / E 3 i 4 z j f P K c a U K S i h x 8 + P C i j q 9 8 + d y a c E 2 6 8 e p 8 1 O m p C m 1 0 T x C i X i x 4 s 9 O K I H / J S s 3 z i 5 N 7 d Q I X E j y d S h + s t X Y 4 G a 6 R g v 3 h K 0 3 X B K N H G i u / e s L z a M k 7 w H b K C i U n K k u y W l J r d J N o Z w G 4 W m R P V y H q q Z G u a D 8 7 h x / S a G j 4 R w c u Y c G o E y r N k o 1 r d z l N g 2 D h + d x s b W b c Q W p / H u 3 f d w / q v n M D Q 0 S L e K R C Q T q 2 s S t h s y 8 a w Z C o o 7 N A G P u 6 j Q T I s c T 6 O m v M j y F U z G X j D M 1 Q m F 7 Y 2 g a J l e L o m 4 M p N F g J S v Z y j X s + Z 5 Y v l B V O 4 X 4 J 6 r I V H q R 0 O R w R 5 9 6 L 3 j w P e c H w 2 / i / v 3 5 0 3 q z 7 F j M 3 u 0 p N K 0 N H 3 w S L C f 3 b s c r + N 7 G d e A v 8 m U M 2 M q 6 4 J 9 7 R 9 l / / Q 6 l K z 0 C J 7 7 7 E E E L 6 2 k 1 D I x k 3 D 5 M Z l J C J E h d Q 2 v 6 p G R m o S 8 F b p n 5 o / s N K + t B O w C B 0 f p O v s w k 1 f x 9 j C T J L H F c x 8 C R 8 c / R o b h g L p b G t n W 9 4 R y 4 U S I 7 s 1 m a F w m l T 1 t I 3 o + g p M n T + D L r 3 0 J x T U / 3 n n 3 H W x n 1 r H m 3 8 a 6 t 4 F k I A l r 3 o / 4 6 j T y I 3 l q R R t 9 / S l z L d 3 P I r F o A l d m j 9 K b u l H 4 c A c Z 3 y r c d 1 y T W + h 7 x 0 Y k n k b 9 d q 0 Z U K G K 6 G Y m m W E + B U E 6 / B g R b + h O i m M Q g e s p s k E T N j R k N E r 0 p Q S c j R L K d / N w / B 0 B B x E 2 I V 8 O 0 k S 8 j W X Z m D 4 0 g V K x h H f f + c C k C J U q z c j K f s G f h y D + 6 N K C D 8 D f v D m 2 n f d T 5 N W v z H n + p 7 Q x r 6 N p u p d X 5 H U + j z 7 U k U G P z n A F h d o m 1 v K 3 E Q 1 l k S 0 P t 3 4 9 G J r 5 D 7 N z t 6 o f I 2 + t I l 9 f p / l Y R r a y a q J Y U T c N 0 q 0 x h 2 j t m A n b B j 9 r p t 9 n k 6 D 4 n 7 v G M e k g L k W h e H T L L H w Y M i V k K j q S u B 3 n 1 d 8 n Y 5 7 j j 7 t f G Y g 5 o t E o x m n S V Q o O C t s e o p E 4 C d 7 D 7 X t 3 4 S V d f H j l Y 9 z h + 5 A b R D q S Q i T d 1 B T m W p r w H G j O Q 3 m 3 m s T r l K u o L u W p 2 a s o D J K h p i u I T Q z Q V O I J m m a a t b A z d t 9 o n F h g 7 w y 2 + z H N N u U H d k H 9 I 5 9 N Q Y m Q 3 W n b N l D e y V L 7 O A g t J I 2 / J D O s T s d T k U 4 x p v z Q t j l n k 6 k G B v u R z e V w 8 8 Y t z N 2 f N U t h Y g N 8 p g 7 f 6 y C Y T J J 9 f C 2 F + + X b m v E z X / C e b I O Y T N F P b 0 X 9 x S / L / O 7 z G O W b 6 n c x G L 9 t z A y B X Y W 7 a 8 / i + M g m V j L D y F W U T W x + e i h b 4 8 i A i x m 3 h u 3 4 f Y R z a b E B S u H m X I g G Z N g 7 Y j S G i L A b 6 n h l Z S u Z V K a E G S h K W U m 3 R s F D u Z F H L N 1 c Y 6 R B s + S j 6 H i 9 C E X + G u R o K 2 D B 1 R o h O d y P I B j X J b f y A s o 1 U 5 Q t l y u g X q s i m A s h O O l H p V T D e + 9 9 g L O + U x j 9 y g i s k A 3 v L q / d m v t x r 5 I Z h i w s x z 6 C I 8 e P 0 D O H q V I H l o 6 b s L O E R 3 k 9 h + j p V t s 7 I V N 0 l t d T p K 4 L 7 m V q 8 n N N R j O B B J q 9 Y j L 1 S S G 2 j v B s H / w v c S w q N C 9 v N Z A 9 M c 8 2 1 D A c P Y G G m f P i N T u E k E e i d x 3 X T H C / 9 e b b e O X l l x G N B R E I h p v C 4 g A 4 t 2 n K H d 8 9 R n N u b e h c p Y Q J 0 l L d q N O H l C V h / O H P A 0 N p W c Z 6 j u a R o e Y m z o 5 f 4 + d 8 6 5 M 6 z U I 6 P I a q W 8 R Q 7 H D r W 6 2 9 8 u G D B T + S 4 Q b O j T q w 6 K e 4 B V r 7 M u 8 k p U j g j T q v K w Z h T 8 o 0 M 9 K 9 F X T q h m x w k x / W o i 9 N 1 J Y L O c S T S u 9 + G J K A m k O x 6 B R b H D S Z m U a R U L L v d 4 / H g f y f N p H v 7 G T w x v d + i N e G v 4 T o I C 9 a p T l Z 4 v U V 9 X q e x E T N l q n P o e i s m + O F A e s E Y v V + Y 2 o K 9 f e q s P o V X W T b R F z K r F C 3 f M z 7 P E M z U p O n f f y q r Q U o R M S s m s M y f U d N J 0 1 U d j L I 1 h b h J 3 X 6 8 j b S t U O w J 5 t M p 9 Q l Y 5 Y e 4 W c x n p i p d b l u Z D J Z v P 3 d d + A f r G D 8 M J k / P Y a R + P H W r 1 1 g 0 z z 2 q z S e G G l z c 8 u Y j g r e 6 P 3 U 1 C S S S o D l z V 1 a C X 5 l + X f A 4 7 M 1 w h R a V L K f C 5 O v 5 o j w S R g d o i M c 2 E b Q r 1 h 1 E 1 p T N R C b Q i z Y X D U r y A z w z z c w T Y 0 2 E v R g U w J Z c c u k q 1 j s w K b Q a w Y F T P a y 7 G y Z I x n + j Z p L G G j 9 l q 4 r D V E r k P B 4 o B d w s V 2 a x 1 Z p z m g 6 f 9 J v / K J u i A C N p q L U V g a F a 1 O q e x Y Z e h 9 K O g C e W Y 3 L 8 6 S 0 d s i Y u g Z p Q y k 8 q b 4 U 3 r z / J j a X d r C 0 u o z I M x E 0 x j 1 s r W / i 7 r 1 Z B K O k Y L 8 i e Q H T / o H w Y W o V 9 g G F g 9 u o 0 6 e o I 3 i O T M B r K r i h v g N 9 C m w 3 U C 0 X U R r a R q h B i p M y V 7 f r 1 t I w v K x J c 1 K I m g h Y Y c Q D w 4 j 4 + x G O 0 b d b 4 K E U U G q n b 5 D H 9 Z O o r / I k W u g + R d / 2 0 d D h c B i T M x M I 1 s L 4 + O p 1 2 G E H 1 X o R 6 f h I 6 4 h d O N c b 9 K F 2 r 7 O w s E Q t V 8 G t m 7 d x 4 u R x r K 2 u 4 R q v I f K 5 u n o R q d w g I h I 8 P E V J u o q q l n M l u n j U m p / X i d 0 T w 3 U z A a u V q C K S T i h p 0 l s g A 5 2 w D R F 3 p v B 3 w t E K W R K U M d 0 6 D m m U S C d a n k D J v F m a R b G 2 N z 0 m Z M X M 0 p O F 3 G V E K / 2 o h n K Y 6 D t r t G Q 3 n A 0 O T 9 W H T G A e x a D C i e S t u h Y k D i K R O C D b l s J c A y v z D h u 8 L h n T H / A j G 1 6 i t h 2 G b 0 U m I A l U y d J s u x J P V 9 d X U V 2 v w u m v G y J a 2 1 7 B 0 G Q M 4 W g A 2 x t Z T B x J G Q k u 8 / H k y F d g 3 7 Q f m G w m 8 t c y E 9 W n 4 g C L z + N + 4 G D x + H v 0 f e i r B a c R N 8 v X m 5 1 l c v r 2 W U P 1 A H w I 7 z r N T j O X t 4 s G x 8 e E s 8 0 8 m G e y L J Q y J e t A E T j 3 P o X c K M c m A l y 6 / x 1 s r h Q o A G I Y m A z h x O F n K O B 2 o 0 A m f 7 K l 7 W U u 7 t B / K 1 B D T R + a M l q K + g d F M k w 2 n z V B k H f e e Q e v D n 4 R / l M W t n d 2 c P v W H U w N T a B m 1 z + / D P X M u G M m Y T v R W G 9 m A l g d y w x M O h C l 7 U M a Q Q O t Y 3 u 4 D Y I I z 3 u f D P u M i + X y V f O d I l o D k W n 4 L l H d i N i C N f j 7 Q / B P 6 N e 9 1 3 f p b 8 E m 8 d J / 0 U + 6 X s 0 p Y 7 1 4 x x D / u H 0 G v p y u w z b E e Z 8 C z S p p I G p J h d n l M A t a N 1 Z 6 w N C 6 B w m P / 8 b v n 4 X / O U V K m r + 0 I f O u M k / C G P L I x z l q 0 Q W j 3 X e 2 c 6 h V R H k 8 o R J H Z q O I 6 e g h D I 8 M o 6 + c a i 6 9 5 3 + N h o u F w n v o D x 1 D 3 D 9 o U q A q K Y X H Y y i 7 G S S C z a x 0 A / K d q Z 8 h 8 7 A L 8 / m 3 4 b c i G I 9 d M M + 1 t n q b m t q m I D r a P E A R P y 0 n k W X Q B f c W T c k I m W t q 9 z c 9 V 7 V a w 6 1 b t 5 G t L 2 J w 9 B s 4 P S G n p 9 k F z h V a I 8 9 o F e 4 K 3 n j j L T x z 7 g x O n T r R s 2 6 E E p E z S 1 l U 7 I p J z l U A S G u x 8 p n C T z 5 D 2 X x e z Q 1 V a d Y 9 C V 4 7 W j f r q c Q Y 7 g p V N U 8 3 i / P 2 C k I D d 2 6 v S S B I c / g f M 0 W l d L G E s B 1 G I 9 R A / v A G B i M T N A s z N B P 7 U b t W h e 8 0 B z X Y H L j 6 h m u O C 9 I E f C Q 0 c o / R h M 0 i / Z + a q t c I P v R F x 5 B w q K V 6 E O N a / i 7 6 o + T w l R B W 4 5 f J v K 1 Y N S G T V C H x W C j F 5 w / h o z c u 4 f T 0 S Y x d G D P X 0 s R t g 3 6 Q i T w S i h C a R Y f 7 N Z T y z J O w O i A L v 4 3 6 + 1 U U z 2 w h H R k 3 n 9 1 L t C z O y c Y 2 H x 9 A A t B E F Y / z B 2 o x L R f p P E Z r m X 7 3 d 3 4 P A a 0 p m 3 g N / + b L a Z r + w P r 7 d A G O 2 l h Z X j W l A c Z G R h G K 7 D P v I b S 4 p l j f M Z Z F N J C C e 4 f C 4 S e B o d T d n Y 0 8 M u h i I u X R D + J g 8 M c M b f m L 8 4 G H I n L 7 Q d f 7 q Z P y B z i g l y j N z t P 0 a T p E P d H M U u b B 7 Y E R I c h v 6 g h h P w 4 U Q q 9 e r q M W q t B n i 8 K X J V N e 8 B v T B 3 S I t e T a p M p 0 E M C B 2 I d O u 5 G r b m C n t N j 6 1 M R 0 4 9 k 9 W R G V e h 7 5 6 i b 9 I c c w T p 8 9 A b f s Y c 1 3 g 8 R C p z 4 2 / c D H K 5 d K W H 5 9 D T t 2 B u d e P o N Q u k l 4 8 h E 1 D T E 0 e x x a j g 9 e X 5 p d + X p 5 t i H C 6 z h e B c n Q r h 9 j J p J F / I + A J l 6 V M S H N K w 1 k z f A 9 F f Q D s C 9 M c E A T 6 i / w o N a j S V h 6 f A 7 f J N t d L R v i f / 1 7 P z D r q d 5 5 + z 0 E R 5 7 F q R E H N 6 / d o l A m T d C c f f G l 5 8 1 E 9 y N R 5 n 0 i j l m y r 3 o X j k z Y p 5 G h D g + 4 J r l 0 u y Q 7 v I E 4 J f Y m T Z r j w 6 4 p n h K i K R T o 0 i R L W Q t X l v m A j 4 n n p x z E 6 i 7 C J H K L z u 6 B o J D 2 S m I g f f A 1 s x c 0 / / I Y q N b L 2 C r f N 2 b a Q J R E O R + B v U O 7 n 8 L A r p O R 6 X e I M B p K b e k k k E d A k 6 8 m Y v Y Y z R C j y H Q T Q l a C R B N A c n 0 E o R k 6 D q 1 H n 8 9 c M g w h v 2 c i R X + u a q O + T m F i F x F o h O F j h 5 t 0 n q C D e 7 8 / h 5 2 h b Z w M n Y R z a p t m 7 C F D q J 3 Q E g 0 T B k / w / W g d W W f F + G 5 B u y N a Q y j L 3 f c 4 m p 5 C T M V n f F o 4 K b + 1 Z Y L L H N S S f F / F B / s w 2 7 C P U t n 4 Y A t v L r y F d C q F Q q G A L 3 7 5 V T 6 r j x o r g w p N W e U 3 9 r s D b A s Q o M o K B n s P h q L p P v m n p E v N S 5 m 6 E 8 o A I T 1 q n v C p Y q j B m I f T Y 6 r 3 x o a 1 v l N H m o Z u N Z D r W 0 f E T f O B + b A 0 E x R K N p O h L e b 6 v e v N T p D W G o y 7 m O 7 z c H X V j z O U Q P 2 x B l 6 / H a C 0 1 E Q i T W 8 y 6 a n V K o L P 2 8 b 0 0 y K 8 z d K c M X F E H K q 5 1 x e e M E S m z 6 X Z H G J 9 7 H C Z 3 b y N o l I 6 p 0 r p K 3 U v H 2 c / L a e i M r u m k w 8 T S + f h k 3 N P h 9 6 U P + O A P B H U J z t k a o W c H x P l e s 6 0 1 6 M D H 7 v b b y J w p n D K A 8 H U w P z O J T b G h / 6 V w 4 g d S p J w W z + 1 o N W 4 W x e 3 8 f 3 V H + C n D n 0 d q e d p 5 q D + U F D H r d H 0 o 7 T 2 H 6 a A E 3 X x 5 V x m v 7 L f N c H b e V 1 T b E b L P g 6 A M 8 + + T b C / 4 v Q T a R k 8 y C F k e 0 y J s P 2 y H D q w d W s H N z Z u 4 M y Z 0 8 h m s 8 b 3 i 6 o E F q G x E / L 3 S 0 g e 6 V 2 X Q t a P 1 u o l I w 0 U N u h m 8 B k C t Q a y N Q 9 H R v l c t J I C o t u n i a F U e 0 F Q Q q I c f l 8 f m 8 Y H k C T Z q M 6 i 7 O R o 7 4 Y x G j u x K x H l 2 F a b n e t s A b c o S c 8 c k q R t / i y 4 s 8 2 / D V u U y D e U L M Z p X + d g P N s c D E V y V O Q w V 9 2 d a x F 0 H z G V o F n 6 o d p J 2 L Q G Z P 6 s 5 G 7 C b w f J I l q e X a f 0 j Z n K R p 3 Q u e r g V R 7 r q / q R r I w h S A 6 y K m w / T T 5 J W N W E M N b U w X T 1 A G q O T E 7 N 1 r d B P j H T A 8 Y v P A D O K o l h m N e g Z v a u s G 0 8 X O F o a 4 z f k c m 0 I F H R q 1 5 Z G 7 W N G i 7 + 4 Y c 4 N H U I o 2 P D e 4 q s d E L Z 5 y Z 5 l v 5 U N 1 y t e + L X 9 j H e w y 8 J z 7 F K 7 f / g 0 n S m j x S c I R o q G D P D M f H 4 / d s 0 / b 7 4 a K t E x V P u 3 r 1 n t N j x 8 8 d 6 C j 9 Z I F 6 W f T P 2 c J s F M R T l B I U 9 / 1 I j B p W C 1 I E s B b 6 T I z 0 9 L f N Q C q a o A M s y T b f t v I W + i g u v v 4 b l y l V k 6 2 s k G D r v J O 6 I P 0 m i 6 U h 8 4 3 l G Y 3 D w l L 0 9 4 J F I Z m U S s P N p F j l 0 F P 1 H q E 3 o Q g R O N O d 0 N N s t R 1 h S V H M g 8 e Q A 3 r 6 T x 6 m p G T K N 4 q c u B l M v 4 d 0 7 A X x w L 4 B X j x 9 B q b Z O V e 9 H x c q x P a s I B R L Q G h 5 l W 6 h t W u 8 j x z 8 R G j T M 9 g D K g t j w I V Y Z Q m p s A M F U E H l 7 0 x C I 0 p V 8 W r z n d 9 B Y C c C W c 9 5 7 P P d A E 8 g K 9 W o u r A 0 J k I U d 9 l v 0 Y I a i k 2 T 6 y p g r J R L Q W Z p y W h 0 s I a P J S U 2 w 9 h D 4 q s F Q X i 3 j c u Y K j k 8 d R f T k P m q V t 9 c y + n a l 1 2 5 Y w 2 R e v h R N b W h h 4 w q / l E l 9 i + 8 3 y W z U R s q C w C b / y i e S J i U D P Q A 1 k u Z 7 G s r m O N + c S N 4 P H p 8 1 X 8 i b y V n 5 S 6 c m T y M + Q N + 1 h y U h 0 + 1 + 2 U a e L o V o U Y G K D + b 8 F J g N L G 5 T M + X J L H m 2 m X 1 m q v q S + V R C r J F n f 1 E w B D j O y g 1 9 q j S U U q X G + 2 6 h V o / z o V w c 3 U 5 g c / K m K f m r + Y u A r a K U B 0 R e O u B Q i k i z t b O N H Q 6 A v 0 u i q m q Q / R z N L j L D z / 0 / v m + + 8 9 s W J b 3 E K 8 / l P y V u h k M W / u E v D v D 7 E / g r v / Z D T A 7 E 8 D d / v m 3 C N R E O x E 2 J 4 Y n U M 6 1 v e E 8 S h E 3 H 3 D j S m x y Q l q + 2 k F H 0 z C H v + J A q T y E b n c N U 8 j m 4 y 7 y / 2 t u b F n d B e n O L H p x I G R v F + 2 Z S O u x P 0 N c 8 Y F 6 q h c 7 a d M 5 1 9 g m 1 0 e M w s d K E 8 l N 5 f P f b r + O r w 1 9 F / 2 u 9 s n n Z N J U U O 0 2 N + 3 j D B F d L 3 F t z T H X 2 n 1 b r 6 l k 6 4 V z n M W Q q C Q I d r 5 L b 9 j 4 M 2 4 Z C 2 6 q V d / n y V Z w 8 d Q L T 0 1 N I J E h X d d t Y P 0 r 3 E l + Z R Z 7 s T 1 k u E i b K R F k o 2 E i H 6 4 h X y f h s m k l 6 7 h E R F b Q C 2 5 E 6 5 n H B Q f 8 j h + 7 H C g o U L G 0 f x V p + H J N 9 Q e T G F 5 F 0 R o 0 j G w 0 k H 5 u Z B J M V T C F q 5 n M I + z C l S l t 2 i C B V 1 a c V W F j a 2 c 2 Y c C h 1 p G H E T I L C x O W q i 7 / 4 X 2 3 g r / y / 3 6 W 5 Y C F X c j G U P L Z H E 6 l K k a 8 1 + S M T x a H p J I 3 T + o q S b X d A U p E R 4 3 d Q / h q m S v p G U a S 9 a t M W 1 2 S x y W I / C L y U Q u G r + V v G L 1 K i b y z U O 3 W p G 2 Z B Y w v q E / c 6 3 + x z u 5 W c I l 9 U E S I 4 S V 9 S o A 7 1 T u i L 3 v D k 1 z 7 + M L E 9 u / 0 i g S n h 0 A 2 / K i V R I z v v 1 Y 3 G U j h c u X / 6 p + f v h V w u b + r n / R s / + 9 N 4 5 u x Z 9 P W l z Z y R F h A q o B S Y 4 t 9 J H 5 + v C o + + k J h J k J U z Q 5 c h P W L D P 8 3 j J i h Y 9 2 E m Q S a i 0 1 9 g 9 5 B m q N q e K o Z S s y n H z X s b / R j r P 4 F Y q o / S g p T 2 C W D M O / o 7 z l 2 S A Q f E o y M v S S Q 7 3 j o k 7 d V 8 / P / i X z e L K / a C 0 m o E H 5 l H B K X K r / m K h 7 / 2 T x d x a O h V J K P N E H C k 2 o d o p Q / 1 R Q 4 2 + V O D t S f Y Q I e 1 j W R o G J P U Z A p m 7 I T n E S u M m E l Q m Q 7 + E Q 5 K n I N E Q e A q k 1 m 5 f P Q p x W S a + 3 J o 8 j j 3 G g h 7 u 1 J c 2 e 4 y P x 8 L H Y c Z E + 8 k z 7 + 6 l 6 M U w F A N c S 1 j F 9 N u b s z C P e p g Y W E B x w 8 f R S L d 2 3 E X t 1 m t j I P H h V 8 b I e z B P s S b I P u Q N C w x N t v d o M Z c y d 1 4 y O c V F F H V W I X C T c 7 W Q s x u G D + U f R v 0 Q g + E 3 i d F n M J M t Q 2 F p 8 b k k / 8 0 w k 4 7 N u Q 8 W P 2 q 4 h x m P u N T g E f 7 1 7 3 P 6 / n Z k y R c n 0 X t Q N O h k Q T + 2 n 9 3 C / f W e D M J X o 1 n x 5 j K B N E X R q O Q G P d 0 v n F S b f y j v / Q K 6 t W P M J Y 6 y e v 2 k F H s Y Z f d r E K W n Z C E N Y x Q p A T O 8 h 5 D v H 7 o 4 L C 8 q d H N 6 2 j e y F 6 P o h G j c K C j 7 K d v d p A / I S i 3 1 a K P J Y b d A 7 a v f s 1 D 4 K y F r d I C 6 k 7 Z J A m 3 M Z Q / B t + Q H 9 / 9 z v f x 0 s s v Y i B I A u q R d a 3 r m G U Q 3 d d / B J Q A / K B + n 0 A Z 5 l J w + D Q 1 Q I 1 3 q + T H y Z M e t j M + R D f L H D 6 / O d 7 W 3 O A + D K j M C N X O u H 3 r N l 5 6 5 Q V E w r v S r a 7 a f + Q 1 v 4 I 6 6 j O 2 2 6 m 5 8 I c e 0 Y E H w K W Q L T T W n x 4 N p S X p i x k L 7 8 2 R c F s s L v t W v o 8 c x s e B S S H r E t Q K S i h y J W v R H m M n n r H g P 8 H B 0 P w P 1 b 9 V 9 e F P f 3 G m y U z t 3 p B 7 1 L J q l I N m t 0 J e Z u h 0 f S k t v f h F 2 X M x m A x h M H G o N z M R i p i L E e X X 1 e l w O 4 s N 1 G m 2 y G d q b P J 5 a Q 5 K o z V q P t T l p P e K 1 I n o b y o i 1 j S p I v E E g k d s h E a C C N A 8 9 r F d 8 t P c 7 V b D u 2 A y 1 n s x k 8 C v L H a B E L Q i D 5 h p K H b E / F W / a F F k x G x c Q D F A n 6 Y n e B 2 X f t k T g c / l X e Y Y z 0 m z 8 4 M e n d 1 t T 1 F T H 6 d V c M h C m E a A K h b c y d g I 1 g L w H 2 d n z r E d P Z r x / p y N e x s 8 l 2 M x N D T A 1 5 C p k O u W e A 9 p e w q k W 5 4 f f o X e 2 / z D t / w P u c q 6 i f R q E v p J Y O g u 5 0 O C l s d T w 1 B t V N l z c h a V G a 4 w Z X a M T + 3 Q 1 L n G l 2 o Z d I L H u E v 8 n i Z L / Z b U P L / i d / U b Y i K e x s G 1 a Q P b y u k K 8 p q Z 1 n k C n 1 w M + x + + v o B f + c 0 r u 8 y k n l V H d / e M O k 3 f 6 3 f x l 1 6 t Y 3 x u A U F N T B w E t k t + X W C a D E 3 m C Z B g F I B Q C F u r f Q W L V l x A 1 q 1 c O h F W B 5 x b D Q R O U g j 0 8 k / U J g m M Q Y v X o i M t f 4 N S 2 I B / l O m h 1 K C e z E R I K 5 X t H d R u u s j X m s S k S d h C r Z m M 6 w X q N J / C S C a S q F 2 j x j 5 F L f o x L 6 0 1 Q r p N 6 1 Z K v Z H f a p T 6 A V D m h K Y T Z J q p b k N D y c f K 3 t 9 n o v p Q P 8 e R 3 5 f L v H Z r E t j 3 g m W C S t p Y Q W u V T B Z K t o b z c 1 V M 3 6 m h o R q D i x Y G M o O Y v T e P O h u l y K 4 y U b p z O A V b 6 8 B W w / T p b G r / n G n f I 8 H H 3 b m V M / f X u G h S / K n M l O i G u v D 0 m I O J J A e A 2 k Y T g 6 b c 0 z h / 6 w g d P w r O D R L 1 K T 4 4 p Z d M g n A 0 i Z / + + 9 9 t / X o A J A n b z C T G 6 j D 7 f v b 5 C f z v v j l B m 3 w f q U 2 Y i k b s 5 Z 7 r l / i 9 m 6 E 5 2 J q s F D S P 4 6 6 R A f q o U a h F d V / N x z z R k g 0 2 R 6 a j i r y I U A 8 K F M z t f G j + a l p g O H s c u S D V Z M N C O Z a l 1 v U w G T q H 6 n o F b 9 x 4 G x e m L 2 D 4 T C s t R z T H J r n 0 U e W z V P 1 V 1 F L k Z r Y 9 H o 7 R 0 a c p q 0 O 6 n l v T D F q 2 o k 3 r t B R D Z c n k 3 0 r A H T S e q i D b o L a y A 3 u l n e a V F r 6 7 j D n / L K Y P T c M m 9 w V D I d R r d f O 6 f O k y T h 0 + h U O n D p m i o Q e h u l m H P 2 0 b X 2 2 t c B e j i X 3 W U P H Z q y t 0 T 8 Z I D O 3 m 8 G G 7 5 f B T C Q 2 K t q v 5 w b 0 A t v p p B g x S 0 k z z m T a b v w u a 2 H w U F K T 4 4 d 0 q / t S v v o / v 3 S r j L / 5 X 7 7 V + O Q C d z E S o L Z 3 4 u R f H 9 m U m x T O k H Q w O 6 u m u t p v g x A R P I X E p S 0 R B g 1 4 Z 2 Q e C b T Y T v z Q n t b p X 2 8 / s h z 4 l w x L J 2 B C y w 4 s 0 K 2 2 U E 9 t I b o 4 j V h i i a W y h n n N N 3 Y Z A Z 7 h a b 3 k L + 5 g P 3 i E H O / 5 N / M H v f w e / / + E f Y u X e O g p X i 7 g / 5 2 D z o t s 0 5 1 r Q k v e + y K R Z 5 K j F i L q O l p C r k I s x n / a B + q X N T L V K H Z V S 1 b R J i w l L Y 0 V s r G 3 y f Q a X P r q C y x 9 d N S l F d + / f x q t f / g J u z d 5 C a Y 0 q 7 h E w V a c q b A v t S U U d 2 1 k U n d C S H k 3 i h i Y 6 m I k w a U g / C R q q G z L t v n y k j g g f V l t 7 y j R U y D 3 e M v k 7 E Q g n 8 c H 9 D C 7 e 2 c S d 5 Q I u L z x e 6 V 4 D 9 U y b j t t / W w y m N v z L v / 4 a P 5 e a 3 3 d B B T s U 2 j V z P r y O s 9 Z K s O 0 B F V q x 9 6 k 0 5 G m B 3 R D / K q i h 0 l p P A A V i Z E Y K J g t C p h + 1 l a 3 q S l 2 X W t q 4 R g a 2 z V x a O 0 1 q s H E E o X w S F j X m 9 l o G 7 9 5 5 F 1 / 7 0 6 8 h G t k b 5 f N c D 5 l c F r / z W / 8 j j h 0 / i s x i F u v F d R w 9 f I T d 4 8 C q U a M l + j G T i G I o F U b 4 R B C 1 S 3 X U j l R N n c B O 7 H x M u 5 y 3 D x 4 K I N I X 4 b V d + P 1 N r d J Q + 8 c s l E p l 3 L x 5 C 2 t r 6 6 j V q g i H w k j F 0 x g f G s P w z C A q 5 S q 7 v I F w I I R 3 L 7 6 P q r 2 J 7 a U K v n b m G 0 a 7 d u + 1 1 Q 0 9 v l n T R i v G p 4 l e + a 1 s g p i r x O u o X F l o 6 G F N V 1 e K 1 E 8 i Q w m T f a 4 p 3 a y u K d K Z f 2 m 6 j i S l h q J 3 z b 2 W + K K E + Z O / 8 m b z B E G B h I M 1 / l 5 I c 7 T p v G M M v n p q B L / 4 z W M Y j N Z M p 3 f D J U 2 I 4 R 6 s l R J D t V J + j L b r g q m 5 o H m z H m 1 r T 0 h L c p t y w i o p 9 p j Q b P 5 D 6 7 X Y F m m L B p 1 o w 6 Q z v O 4 9 9 t m I D + X 5 I r Y m 7 2 I 4 d h T 2 a o T 3 o j X Q T I 9 E s V D A G / / i P R y 5 M I 3 + c U 3 q 0 g 8 M B o x J p d 9 y + Q L m Z + d M i e h v v P Y 1 R F M x F I o F + M s B W s k O b m 9 u 4 9 a d R R J / C u f H T m G g X M J 7 2 f f w p S + / g n g s g W i 8 m c E w P 7 + A H 3 z / h 0 h G E j h 0 b N p o n B e e e x 5 R M m O l V E G 5 W s G N G z f N u q V v / N T X E P K H a M K z W 7 N B B O h v d z O L m G t z a 9 P s d D g z M w V 7 O 9 S s f / i 4 4 X 3 1 F / v e + G n s N 0 t 5 e 1 U O V L Q p d D o h E / s n l q H U b w p c q P t U M 2 I 1 1 6 T 8 r x z L o C 8 x A Y 8 f f + F X v 4 + t f M 3 M J e k 4 y 2 N H 9 C D o v e B F F V I y J z S / M e D n f / 5 / / h r 8 j Q L f U u W v k L j b e V 8 8 R c m q Y l i Z Z k r k t M j Q e 0 C + O 2 j t j / u + l h 0 8 3 D j n H h m q t R J W i b R i Y D v W 2 b D 9 4 W 7 z c R 8 1 3 9 s p N A i l B H n z L q r j F V T 5 Q J L K W k 7 u e A 7 e f u M d L C 2 s 6 n F x c u o Y l j K L i F O L j E w n k Q q M 8 3 s P f X 3 9 Z s f E u J W k d m m Q y P m 8 / E 8 l p E v V O r 5 7 p Y b b P / h 1 v H D h H I 4 d O Y Z 7 C 3 e R z + X x 8 i s v m X J m s 7 M L x o Q 7 c u S w 0 T 6 z 9 2 f N d a a n J 3 D p 0 l X U q b F m Z q Z x a H o a s X g M j R 2 a x y H L a J G D 4 D i O m d g V j F m p a Z N H a K q H w L 7 K z O e R T C d M T Z F u O M v u T y Z D t Z m p G 1 E S 8 z / + / b e Q o W 3 N f o f f p X g V j b Y J R u d 0 9 2 F b w e h 7 / q 6 0 f B O B o l T 1 e y F 4 d l M S a e n z P / / l F x H g Q B j w P E 2 y N t g Y z f 8 8 z m J D R S Q V d e w F 4 2 P Q v O i e d 1 N N O E 1 C a 7 J V k U R 3 n Y / k t 5 t B D F 1 q v 9 v y c i o o s t / 9 9 o P 8 A P f j G p Y n V n H 9 2 g 1 + 0 8 A z 5 0 9 j a y N j d v C Y O X I I b t V F k D b Q i n s D 8 f o A k v V R R G M 0 A 9 O O 6 Q + r Q K d e 2 Q U R z 0 R b 1 c i G M m I j L m q + K r Y z O 1 i + t 4 L n X j s H l w J i a 3 s T s 3 N z m D l 0 C N v b W Q w N a w + s I d P n l W o Z O T K Y 8 u a q Z M h w J G x W x 8 Z j c T h L F E L D u 1 r 0 S f A k S 3 C 6 I S H j 0 n 9 v j 7 l J z q a P 6 r L v H k / U P W U 4 P u z g 5 M j D 3 u t z M 3 7 s F M R M D Y z 3 R T E x S j N C 3 N c O 4 7 a 1 t J i o z U j q A b 3 U N / y r r V n a 8 0 m O V T W f J X l P T y S w n P 0 A i 5 k r / I X U y k P k 9 G s J x e O u 3 O 2 V f d 2 G N J t S l j p h d g y k y a Y B z F X X e O / L 2 I r c w Y r / G r b W l 1 F c y 5 o s 6 X 2 R O u C 3 N n i I U 6 D 4 o E m q 0 s 8 K p B T P l n D x 4 k V M n U x g h j 7 H 7 b t k H P o 6 x 0 8 c p Q Z K Y X C 0 H 7 5 c A K c m X s H E x F F j r m k K w K r 6 k d u o m Y W L y h J R u 1 e S l + C f o n k 4 T Y t 2 i M Q f B W 7 P 3 s L 4 8 D j 9 2 y A i s Q g 1 T Q L p V J p + 0 W 1 c u 3 a d T C M z r q m t Q 8 E w B s L D G P K N Y S I 2 h Y H Q I M J V C h Y y h E 0 z u Z O Z t N B P 0 c P F z M d m K Y 7 8 K I X + l Y S 8 0 1 o P 1 k Q D Z b d o F l B + E s g 0 r d A p d W v s t / V m N o s C X k p n + o m s e r R F 3 0 m v h 2 H h K 2 c m 8 f L x A f y F n 6 a d n g j T C Y 7 g + k q 2 W S F H 9 K U + l O b v R d v 6 X U z F D m s 7 5 q r N 7 W 8 E 8 W t / 8 Q X a 4 T u I V 0 f Q W C b B B C 0 z r 2 U k c Y t B l Q W u v 2 Y p g J x a 2 t 3 m L z t c 0 x q q B r T v 2 i d e x r 3 O g W m Z k c Z n W i T R 0 A l X e 2 K B P h L G G s 1 X a g G 2 r e Y v o u T f Q d I d M U T V N l 9 0 T 5 c 8 3 6 D C s K I 8 t 1 c 3 C W y P U p o U r r b j J I Q 0 G U L n s H 3 V C h 3 9 q B 9 v v n 4 J k 8 f 7 8 d y Z L 2 J w c B B W o I H l 3 H U 4 f J 5 U X 5 8 x K e W s a + 5 L M O f R Y V 9 c 9 c N P 4 R G k 2 R s L D u z J e c x m c 7 j 4 7 g c 4 M n Y M i R E V 1 7 R o U o Z M 4 E E b G J w 5 c w Y J + k v a S K 6 6 X s f 2 H P t 8 I m a E l 8 2 + t h V x V B l r l W p r P X M b m e I a 1 r b m a R a y j 3 w 1 1 N w q c m Q m V b M V Y 2 l u T d v + r B f u o B 6 i 6 R Y c R m W j j k D 8 Y V O 7 F y g f 4 F Q 4 M B k f Q s m Q s R a 0 n 1 d n r t 9 P r A 9 1 E E 6 O B f E b b 1 z H W z e 6 8 r y k 1 P T s v f p P / C O 6 4 O / K B G 8 u N O Q H 9 s 6 f e n U G P 3 N m i z / Z c O x K k w i Q w F B A R S 3 N 2 Y 8 G C f h B / f J 9 i N y 5 R f / o q G X 2 o 7 X S 9 A t a 9 U w 0 A b p Z v E e z b 7 e O Y B u H + p 4 z w Q r t Y K F U K j F G w y Z T K S m Y W s 9 k u 3 c G O / i 1 m 6 G p W u Z v 1 K x 7 f m t B g Y D v f O d 7 m D m f w u j Q K F K R U c q g M D U m + y Q f Q n A o Y J j Y T M q W y I j a z l W T s r y 2 U u v 8 1 L T 1 K I V S t Y J Q g N p G l d l a z 7 y x v o F b b 9 3 F S m U F 3 3 j x G y b A 4 V M o 3 P H B c W v w B 4 J G s 5 m + D 3 B Q e v S V 1 k K p 9 o a W 6 O h 3 7 Z 5 f K p f N D u 0 X L 7 6 L V 7 9 + A a n B s N l T K 1 d d N Q m 0 w 7 H j Z i s d L b H R 5 4 A d x l j i j M k u 8 d I V B A M H T 8 y b y B 8 t n Q b b J J O 7 + S X v T b P a 3 z K r F c b / T N b l y 5 R c v H R s i A x Q b + b o t a H B 0 b M 3 n 3 8 X J H b D Z K 3 v N Z h a D 2 N T A h 4 f T + I v / + y g G Q z X q L n m 7 8 P F U y Y z + b E g I l Y m B 6 W 2 N J Y p d N l 5 q p i Z x 3 h k D C x T I 5 6 h a d T B q L p f q Z Y 1 p Z 4 7 o Y R d S V 1 d T 8 F G L X z U P I o G O T B J h t T 3 m i X g v R T Q c H N i J B 4 n Z l U o u I d g q Z A w r 1 + / g W C y h q E R r V v w E F o c M g s p w 0 l q F I f + U S s U r 3 u p / q D D / t a c o F Y h O w X 6 V 9 M 2 N R T 5 I d H M 7 p a P U c 2 Q 2 M i 9 p f U K Z t f m 4 P r r G D k 0 D I / X F w M F o r x u y D J a p V D J I R D h u a 2 E 0 z b U t n y + g M 2 t L c w t z u P G n R u m S O f N G 7 d N C e b U Y A T l a h E j U w m j 9 b S k R v U r 8 u R y m Z B 9 k Q n 2 1 4 i p o a 7 v x b N a 4 L j s X j X M v G e d X R e M p h d / t 4 r p G P B 8 B Z l K i 1 W U + K 9 a o 7 D 9 r G m o 5 2 a U V 2 f j 2 1 d K d K K 3 8 Z 9 3 Z 5 J L S z W D P b v o + O 4 P v v U n U C v n T Q e X n K x Z O h K w g i a j W w U r V e n V a t g Y 9 5 3 b k 9 1 w E N y 3 H P i O S e N w M C T V V i n V y I w m 0 V V R P y 2 d b m d E a A u c U Z o z X Z k N m 8 W H 6 / v F g v 0 Y j L U 2 O d N 1 N 2 i + y e f S w I t p p R U 1 d 0 P G 8 Q / z 3 n v p 8 y E o B L 6 + u Y H L H 1 / G 2 e c P I 0 p u C W 2 N I 6 K Q / m W a U a o K x X Z 2 r m q V 9 t T N n Y q H n e 0 6 U g M h + K g B Q 4 N U f d 3 9 T J Q K J W R X 8 / D C r m G Q j y 9 f x f D o E J 5 / 7 l k z n 6 U Q 9 / d f f 9 P s T j g + O Y y A P 0 T B Z p t J 2 v c / u I i 1 l Q 2 c p l m Y t t I I D V C b 6 d 4 0 8 e L 0 4 5 Z y l / H R O / c R D / S b I i y D g 1 o f J m H j o V h v L v 7 c A / a Z S x O 5 G N 6 g s K p i g B r t I M j E t f r p f x U q 9 N M d E 1 D R 8 y / P r e L 6 z e v o G 6 C 2 / S y a f E N k q G S 0 i l / + t X 0 y I f T E b Z o g M / 3 r v / c N M l G z z n l P t I 6 t O R W s 5 K 8 j i B j G + k 4 0 v 3 w E z L o d + i n d K 1 g d s 5 i w 9 a E T G u S P a F Y 8 t 1 d 9 y A R V b Y p O D M W P m n V i b Z j o k 1 K W k r w n z R M l 5 J r 8 P V 2 T / t J + G l X n q b y W i P n j j 6 7 g q 1 9 7 z f h W + V o C U y e i C N Z J O C Q e X 9 k 2 G f F t x l Q o f C H 7 M T W P H 5 P p Z 5 p 7 1 V K r r 9 7 d w c S p f v j 2 q V m o 9 m g O r B F t Y G t n C z 9 4 / Q 2 c O H 3 c T N B e v X I N r 3 3 l y / j e d 1 9 H X 7 o P g 0 M D Z h t T p Y v 9 z u / + j / j 6 T 7 2 G d G L A R B k V R D E L M l u P l S k t o 1 z i g z t h 3 L 1 9 F 2 e f O Y t U O s k m 7 S 9 J a s U 6 f e S A S d H a A 7 W R z y w t 6 Z Y p o X I W q q E K f b I c L l 2 6 j G w m i 0 g k w r 5 r 1 v v 7 x k t f R 2 Q g 8 t k 0 + R R S / 3 u / 8 U 7 r U w 9 I q G o Q 9 J d E d 2 0 x i 6 + d 3 i 3 B / B B a A y Z J m Q w P I b p D R 7 t r P m m z M A e / F e a 9 V Y l 2 V z R 7 2 p q z q + q p Y P Y S 6 q g J 8 Q D 8 S s u q z W 4 O X V B Q o o 2 Q P 4 5 0 Z I y H 7 x 4 n 0 9 B s 2 a n y X U o 2 b a c r 8 Y / M G 3 j 8 r o f W K B f K + O j D D 9 H X 3 4 9 n z p 9 B Y 9 u P 2 9 U + n D w U h J W l P x l y Y V V s 5 M I r s L e j s B N N A l 3 N 3 z Z z f K P J 4 7 B r E f M 8 C m w k J 0 h o Y u g e + Y M m q L J h G e 2 u u b p o N I K p q S n U n R r K x T L O n j t L H 8 n D G n 2 t C 8 + e M w R 7 + e O r W F p a R q V a Q n z E x d j A Y W p d P g v H w K W 2 b 4 + F t h S N h K l V g 0 G T o v T h + x + b u S f K C 5 p j N W o V 1 4 T + d U 0 x q L S M N l 5 Q n 3 j 0 / X I L R V 6 D H 9 h 2 Z b r k t v M I N a h x l f s Z d Z C n 5 a J N C L R d 0 P P P X 8 C J Y 8 c N s x 8 6 N E 3 N n K C h E f x s a S j N Q 5 V q z c c 5 N u L D X / 2 1 j i y J b o i Z O g T X b / / t r 8 C r 7 a 4 B 2 o N d m j V Q C o + i b 2 0 U q p s m Y 7 u N Z G i U x D 4 K 7 7 r M N x J O K w r W C f k 2 x l n v h i T j D g e 8 x z k V p 4 i 1 / C 3 z 3 m 8 F M J Y 8 v S e C J j j r 9 M F k 3 n V B C x R 1 v 1 6 T m d n s F m 7 d u I e Z w z O I u g O 4 s 1 L C T N x C L E W J S 2 J V E G D L n U X J y y B e G 8 b A 8 E S r T x q m M K a C F o H l u M m v b K O + x X Y o I G I 4 e R d a s j 8 U O E Y f q o Y N m t A D N F k V I B D R u 2 4 d j k e z c 2 M d a 0 u b e J Z E q 9 P z u Q J W c z S 3 f V X 0 J 4 c w n j 7 Z u h r P o Z b y 9 b n k g Z L R m B v F e 2 b t m s N r h R r 9 y K x X T V Z F t V Z C h T 6 O 6 i E q V D 8 2 N s L j l Q F S N F o w U A 5 B S c n B t B / 0 v h C f U A a 2 D 9 V 6 h W R i G Q 3 + 3 r v v m 0 n l U 2 d O U Z v u l R Y m K v u T n C n R C 8 m I R Y d W d m 3 z 8 1 R / H X / z v 7 n Y / N C N L o b 6 6 W f H 8 X / 4 5 l j r U x d a N K E l A v U l I K i o T o u O V e 9 O k 6 6 a A + l E O J / C c J K S d J 8 M c a 2 J 0 j K O N r T l y l / + J 5 f x j 3 7 x W V S L Z O y O 6 J v R P K I 4 Y o d m j V l q T U Z S a W f t q 6 S d + k w p I f 7 x Q r x u V 8 6 f I V Y x W n v b S 0 K 2 v 0 y h h e 3 L 2 K T Z d f f y O r 7 2 6 j e Q c A b g S 9 Y R j C s W z + O U n R G q Y S n b L C e d o l P v 3 x j H Z t T C d J L X c C n R z a J N v j p u W y E h h 4 e 7 i I 7 / t M p 2 x H c a a 4 3 r Z l W w Q t p i y F A j i b u L V 7 G 8 v o T 0 Q A x z V 3 d w 8 v k x 9 P f 3 I R J I I O r v h y p e P a h 2 1 Y L W a V l h y 7 R P g m y n s o C h 6 F F j J Q T 9 M s k 4 Z n X 5 O 4 7 x E Q X H c b G + t Y T 6 s g + J W A p F L 4 e 5 j X n U f D k M 9 o 1 i Y y 6 H k e k h x G P 0 y 6 g Z Z Y o W y y W 8 8 s p L i E d j h i H 3 g I 9 e 3 2 D / K m r 6 W f S h 2 j C Z E 7 / 3 H r K l Z k f u g S J r H c J d i w R / 7 S / s F l j Z g x a h K I h g d g j v I B w N 2 H z m o 9 a n J k S o I 3 d P I v h 8 e M + x n Z D J p 9 B z I J X C / + o / f Q v F q o M S X 5 L I / + 6 X j m B i O I Z 7 a 3 n 8 u a 9 M U T q 7 G I p o D c h e m F Q k Z V 8 c 4 U k t O l P 1 0 n Y Y t w 1 X c 0 0 y L 1 v P W 6 p n s V 1 c o K N f x x b 9 p m v v z e M C 7 3 l 8 9 F k k w l R j L W Z W c E M L F r f C 9 w x T q w i M F l y W a h m k V Y r V R w 3 c K y d O k + E U P p 2 T r m 0 s 7 F x F t D K I U m D L L F G v O A X 0 K / O 8 6 s d v / f Z v 4 f i z o 5 i / s 4 n s V g n n X 1 X t d K l x n 6 l p H u n w F w U t e 1 m q X z E 7 a i T C g 4 b Z q k 6 J 5 n D U j E u 3 d u y E Q y Z z 6 F c u u U 2 B c v / a J s 6 8 O G 6 C G 9 W y g 0 h l D L Y / g C i 1 t K 7 1 M f 0 m B T q 0 a 3 4 3 p J 1 k K B R L p c 8 2 Q 8 m 6 q d I c + 8 d / c L v 1 T R c 6 o n u J S A D / 7 f / + f P N D N 3 g d 5 e G Z N U l + a o e O H V F U x E T R P 9 n l b U g 6 j m 2 c a e 6 x e w D q K w 3 8 2 / / 9 J Z o V 4 u 4 u S O F 1 E O Q f / t 1 v o l T c j f K J I b U p s / / 0 X q L x l M A p 3 6 n 9 N U d X w Y L O N B u F 4 D W 5 u b a y j Z V 7 W R w 5 N 4 z x w U M Y j B 8 y c 1 o P q i L R t H U G y l g r 3 q J m k h k 7 Z t Z O t d / 3 g o m 6 0 V + x K / Q 9 w v z k Z 3 t a m S d u 3 s P G z g Z + + N H r p m j K 5 L E 0 R v o O 8 X r D J n / v d / / 1 7 + D c F 6 Y w N D C G 9 c 0 V + j 8 W E s k k w n Y S / b F J E / x o Q y a s f M X 9 B N a B Y H d v b i x h h x 1 Y p b 9 6 5 9 o q z r 9 4 A r 5 o k W 2 l I A 6 k + H w T 0 N Y 6 r i r b p j j O H s 3 F 8 O 7 G b Z p T 1 B j J Z z S V b O M N s 2 H 4 X v 3 5 G Y N M v 0 R s E D / 3 8 p S R / A 9 B 9 N 6 i 5 W e m e 8 9 B S P o o Z 0 9 q X S t u v Z r m c n Z l k O r x T a c v 7 N l X y q N J 0 c s H a k O S t N K I Y S X i h 3 8 / K S o t o b a J s a h g v 3 1 p F Y F Q o j m g v L 3 q 5 H U z k y B J 2 T B m E X 2 g + I A 5 t t P N K l U z J i 2 n T i b e X M l h 7 E g K q V S C 9 / B h + 3 Y J r y 8 W c O e j D W w v Z p C v b x l m E m R 2 C V N 8 V p l o 3 d g q z q N Q y G F l Z Q 1 X r l x H 1 a 6 w f 3 3 0 N 1 s H E K 7 f M d v k X D j 9 A j a X c 9 R i P u R 2 8 l h c X D Y l k c + c O o e 7 H 2 Y Q c o Y w 0 D 9 g k l 8 T w Q E M x V U v c Z e Z B K V p K e + y D Z P B Y X Z r 1 C N T q 5 b m z f u e Y H / 0 B 8 Y x M / w s f P U Y D t N 3 F N O W i 1 X y p 2 W E g v w 6 M a u W z C h 4 E v L C H N e G C Y K o J o U m 6 A O 0 D F Q t S f N y O k d b 3 3 z m N 1 z T w s N k L I l v X p j G j a U N l G v N T v d T f b 1 6 e h g L m / R X e M w U 7 f a v H x 0 1 1 V E 1 G a n N y S T Z J Y H s l O a F m s S r C V E V V F F Y 2 Y S k W z S t S U E V v R x O H E O q M t 6 U W q 1 N x L r x f / + X s / i P f / s 6 f v c D 2 v F V 3 r y T 9 0 Q j s u 7 0 n U 4 X H Z E A 3 r i + j v / 2 u 7 N Y 2 X H x c p C M V e P A b 7 H p W Q U w d u 8 j 8 + 4 X / + l l / J P X F / D / + 9 5 d H B 4 b x N S Q / w F T L e e b d c P K l Q q y G x Z S / U G k i 4 f x z p U M r i 3 e R q 2 0 i b V q H V d v 3 s B M c g y N V D N Q o 4 q 4 Y m a 9 5 n c + M j 5 Y k 8 k 0 z + N i a W M W 1 2 9 f w e L d N W x t b u P w z A x C k a A x N e W s K z 1 H p t P O Z g a x Z M Q k u S r v r 0 a / Z m l l H p Z t I 7 u T M 8 X 6 J 6 f H U P K a W + t r I a J q I 6 4 X b l H z K 3 j h w m 4 E U C m U U b S 1 A U H S E H O m t E h T N k N G i J j A R 4 2 W g y Z x 2 W L T / m 4 o W V f 3 i s Q j q F Q r Z n l H l n 7 f 4 a m T 6 I t 1 a V + O h Z K G G x m f C d M r V a s b 6 p e A H f h s m 3 z d k A l 4 c s y P S L C B M W U K k J O q i u w o e 9 u y U a 3 k j d + g p R l 2 W g z D n u w 9 H o Y J n T t 0 R L V z R O s Y D b z q + D m X + X 1 r S 5 d e q D S i + D P / z x 8 Y z W O 0 Z O c I 6 F r t 7 / T q u s y / 9 c V D + H N f 3 J 2 g V G T K o 8 R s a J d G + c q h I H 7 + v 3 6 7 + a N A + f F / + d O n 8 c r R Z m p N e 7 m 7 C O + v / p M c / l / / z g V s k 8 i P H Z / B 3 / v v P 8 a V + Y w h / L / / J 8 c x Q S k 9 f G K A j 0 o i 7 t A Q K 6 v 3 0 a j Q r x m Y N C H + n T s 7 + O 7 a H 2 B 0 q g 8 n j 5 z F W 2 9 e x N e / + g 2 k + 1 q 7 u f E 5 F H 2 s h I t 4 5 / v v 4 5 m X z x j t s 7 O 9 w z 6 n K Z X w o 2 Z R G 9 6 p m 6 y H P / l z / 1 M S u o 1 8 b d 1 0 Q T M N j M r a K Z t d Q M L Z N G q J I q L h X Z 9 K D K 7 J 9 z L N 2 U J 9 G + O J M 8 b U 1 I J J l X 7 r j o Y K x m w c o J b M 5 / H 9 1 9 / A S y + 9 g I G B / g f L P N p Q l N O h p l U X W P 1 8 7 S M o h c + 8 h m p D t r H W T d 2 j q a Q l 6 8 O x K j y a C D 4 O l u f W 4 T o 1 4 0 i 7 G 5 Q 0 2 r C s p Z H 2 Z S h + r 6 U W n m b P W 8 m R G j S l 2 R h L R P N A + r r H + X a m j j / 7 y h H 8 x g c L P I l f t F 8 6 T 9 B 7 n S d l 2 s F U g 4 k Q / u 7 / 4 p h G u P k F E Y 4 m 4 J E g A 0 N K C w J y N C N / 8 4 c 0 d 3 g I + c J c 5 o 3 b m z g y m s Z f + 2 + u w m 2 M Y X K g D / / J 7 + S Q j N D P W b 4 C 3 9 A R / J X / z 0 V s 5 m t m z k V n f T C X x 7 N T V a R q a Q T T T W f O l G L b 8 m B T M R X 9 2 + h L 0 / S j a V r N V n F v f h Y v H v 0 C a l E t t a h j c W 7 V 7 M w u x 9 7 1 q K U y D r Y K O 1 j b W c P h I 4 e Q r a c w N Z K g u Z l C I k 6 z M z q E W C y M m S O H E Y 2 G 4 f h K r b y 7 m m E o a S p p I C 3 X 1 w R z K K U I 4 m 7 n S k N s U 0 u p A M y 4 p h N a f t t K / h b i J k G 3 1 Y k d 0 B j L f C / V S v j g 4 o e 8 l 2 e E g C Z s O 6 F d + 7 W u y 6 S D 0 Q R X M E R 9 Y U x y M w 1 B M 5 C W Q 3 Y h / / n S U M 1 H B 8 b J W O f G m 6 Z f J 8 y q 2 m 7 3 Y H f M e q J O L R U 4 Z s G 9 S 9 + K W s I U e j S a g i e W e D + a d F 6 F k j B K C d l u A M 1 B a 7 C B / / r 1 d f y r 9 z q X F R B q V q e A 1 P E a O D K I G P S 3 / 2 9 f o h b k 4 B q N W i B h R v D v / s M 3 z K F / / X 9 + F r / 5 9 j x u r 3 Y k 0 e r c t n D W t S h t 6 + J 6 / v 3 P f 2 E a 9 2 / M 4 9 f v x W h S 1 Y 3 Z J S g F 6 D f / + m v Y X J 1 F r B h D f C x u g j L K 8 G 5 f S 8 E Y + Y / S Z k q m / f C 9 S z h 7 / h T 6 s o N w p q v 4 6 M O P a M 5 5 2 P Q m 8 e I Y G S A c x F s f v o 2 v f v U 1 5 B s D i E f m S c B V s 3 u J r t F s X B O j i Z P m W b U Z Q 5 S + q a f k 1 v h R H k G r g U K r t u w i q G p Y j x g b Q d c 2 f u c + U O T W i d e x u b i B t 9 9 7 D 1 9 7 5 a t I J 9 P N w E y L B 7 u n O D q h p f K F Q h F 5 J 4 + 3 3 3 z 7 8 8 V Q n f j K 0 b o x / R 5 A J t w 2 T b X u v a I e M W h m F w t K M K 3 z U V U i V 4 v e J t o U f D B 8 w R T + 5 D / 4 T u t T C 9 0 M 1 Q k p J v 1 O h a G 6 7 c G A h Y o K a r T R 6 9 w 2 r f J c k 0 o T p O 9 F / 1 B J q G G b / g A 1 i C 5 h N f j c 7 X A 5 m c 3 y u f j 2 3 / t Z z N 6 9 j X R h A P 7 W T p w i U C 3 6 C y q L n F p A g Y i P P r h M v 2 c S g / 2 D i J Z i W I l e R S X H e 2 E C 1 2 a X k b l / h Y T 6 N V y 9 f x l f / d p X c G s z i P O T 1 g P z s x v x Y D 9 S k X G s F W 5 j I n m m 9 e 0 u t B x G u Y 9 d c Y q e 0 N Y 6 3 r o F e 5 T n U O B 5 q q X + f P N E k 6 X P v 8 o q y c 7 n 8 J 3 3 v 4 v T t B y m x m Y Q 0 w b b F F x a z u L w u I M W I y p B 9 3 d / 9 / f w J 3 7 6 G 5 8 f k 0 / Q b u 4 B W 2 E z G 4 c G 3 K a 2 b k E L 6 6 R d l N K y B 4 9 g K G U e K P V F q 2 O 1 y M x b 5 n V a Y e d H Q a b m P 3 u T J 3 R C T P O w d d K E L i t e 5 S O o L L F D Z t 6 D / c 7 V 9 6 S h 9 r O p z f I Z G 3 x 5 N M c M M 7 W J k 8 y l 3 x U x + y f f v o M v n p 2 C P 5 h D u B o x k b v t z W 1 c f O 8 D m n W 6 a A N X L l 8 z x V J O n z 2 B Q I Q C a S O C W H Y I 0 b E I N d E g h m g e Z j b X U M 3 X k R h K Y q 4 w j N M T A Z p n N 6 i J T p l M 8 O Z k b V P 7 a G O I w f i M 8 X 0 c t 2 K 0 o L 6 X u V d z I 1 C y t 9 n b u C v 1 a z 9 4 a z T h J 6 T R x Y A 8 J 8 6 x a t W x V O D I V R I x B U l 0 R M t M J l C 6 X M S l u b c x N D S C c J D c 5 L K v N D n P / 7 S h t T I m J J g U 0 W v D T x 9 8 f G I M 3 / v O 9 2 H / w p / / W 9 + y L H K q Z t o / 4 y h U L R y l q a X 6 E 0 c G P W N W G J A u N e d i 9 / W g x o O 6 p U l T B g 0 V Z u G A S W p 2 l i L W K l s R i W S h W c Z u 7 9 r n A U r 5 3 / j h Q v s S J t z u E 3 G 3 F J w i W l q 7 o z D w H q d a z Z R i 6 m 6 u L q R b d 7 a 5 b f J 1 f s f 3 h s D Y A V q R b D R T + z x d k 8 J F 7 R C d X 1 v K Y S q w j u h G F H c z 9 3 H 1 6 n V c e P a C E U b K s V t b X 8 O L X z 6 F / h S 1 U z i F Y m w T k Y E Y y h 9 T k / X 5 M d J f Q T I R N / e 6 d 3 8 W x 4 5 M Y W w g z O d y a c 4 l E S T D K G N e c z + K J A b o 9 W v V h t K H N B W h 5 5 a m U h 7 j j e U x T P W x 0 y X 8 l J 3 / O N C i z h b t m 7 m 7 A q + t d D C e P 0 8 6 e H / O j 3 u b N m a 3 L O T q U W R i b I d v G J f e f R 1 D 4 W H E p 7 Q I s h W h p C b 6 / v d / i H U + s 8 L 6 1 W r F J M Y G A n 4 s L a 4 g Q D P f / t P U U J 8 H Z h J k q h d r F m a o n T r 3 U W o o / 0 9 r e 9 q B i E 5 0 f a U q R I 0 s z + E r n 9 2 G 0 6 i Z u n d W w 0 + T g l J W p c J 4 j h i h W i + h 5 h W R K a 8 a S S w p q 2 R S b d e i i k z / w W / e w s I W j X C B h G 9 8 C R G 5 q F X N M w z b f G / 8 B z G b v h f R y 7 z T T z z G N F H f C x 1 M b t 4 L H b y 4 B + a 6 Z O K W A / 8 A / O j 5 P B w d i e G X f 2 o c 8 / d v Y X 5 r E a n B B C 4 8 d x 6 D g z T J k i m M j Y 2 a Y i o D f U M I h 5 o L u E w F X d 3 P c l C m i T W Q J v O w r Q s r i / A V g z h 5 d h T b 1 f t m b k l Q s E A J s 2 1 B c 2 P N D 9 v X I L O Z j w a a 4 y p W + n h c D O N U U V v V W f h D Q W h f 2 0 e C n S P B Y H Y 0 I S O a q l H 8 f H n R R q 6 s r Y v E L O w H 9 r P + 1 u s 1 Z A o r G E w 5 G B o Y R H 3 d Q Y 1 j X K X G V M L u Q H 8 f Z g 4 f w h t v / N B k T b z 9 5 r u m q q 6 W i q y v b X z + f K i z Y w 4 m u 0 r x 1 h V s Y 2 f b P e r 6 G W p l D 6 n A i q I 8 x q w j F S 9 k L j V / J z Q H N R Q 7 b D Y a 8 x 2 T l v I Z J s p W O m Y 1 u / A f / a s I Z j e a c z y m U m x r j b 6 K Q L Z 9 I U W 4 m l a + m q F t S l t O j r S O 2 t X m A 7 3 X I + k 8 H a J 5 L J l w + r 1 9 T A d E O L L Y L E U 4 f U p 3 6 r h 2 C x a J 6 P / 0 U h 1 H k k f N 2 i a V D A v u h B G d b u Y a 8 d Q 9 G 8 R J W C g D v h 1 e 1 1 L 8 + 1 t l D C Q K S J L Y N n O L C O + k E J 9 O Y r M 0 i + F W E U X 1 5 X Z p 3 i T J s u d w Y 9 W G V p k / O 6 m H V D s d L G Y v 4 / b q C 7 g w U U V f w Y 9 M S p n 9 o T 3 Z G s p U 6 c 7 z U 9 e p H q J W A 2 u u b o X C V B t R X F 2 m 7 9 m x j U 4 b H n 3 H u L W D q V Q F i Y i N r a 0 t 4 x / a v K 5 W H v c N p W j a n k L W m 0 W j E s H d q 8 v m s x J s r 3 5 0 A 4 f H D n / + G E r m x P n x O o Y T u 4 9 t 0 m 1 S t K f X + J 3 8 E 1 U 2 0 t j k O c R J f u Z f v y r y t g T i U v Y a V E 6 4 D Q 3 k V P o 8 G l q 1 S u m s P W C 1 q 8 Z i 7 q o Z 6 F 4 Q E / 6 F / 3 K H v g i Z S U s a D J f w t i R I r S 5 t m n v i k F 2 I 6 A 3 R q O m 6 7 H 6 a R 2 h e b t 9 j a i r g a O k Z d v t B 5 p X m b M R x 8 p H + x d / 4 C l Y W b y P K f 5 r M T h 9 K w U 9 C M z z D 0 8 w m c q 2 t O n f K i 0 Z j q G C + N K 3 D 3 2 r 0 L T b d q x h 2 j s C X t 2 F 7 N g I n b R 6 7 j H R 4 j M 9 C X 4 0 E r 2 X 4 p X q e 3 R u G F a D m Y Z 8 b f 4 d Q y P z D h R o 2 C y l 8 b Y b m F R 9 c I X u F w s W A g u 6 n 8 g A y I f e A b V T 3 1 / i a 3 7 b M D o + O K b r T G / r l V N 8 6 Z u 9 c p 7 Z Z N w x 2 + s x J T E 9 P S p z B 2 r A Q G Y + g v l O H 1 + + g N F d D 6 n A c q P h o g d C c r 9 M 8 / D x G + b S D / F D C x b m x J t W p h N e D e a d O c C B c D n j n b n l r + T u U o A / X d h i O n E A k H I P z H h 3 z l / a P Y L U R 8 w 3 i z / / j D Q 4 w G U f q s Q V N D M u v c X y 7 D N u G + Y 1 E K C i I 0 q s e h K G W t o Y S 1 P T d 5 j 8 A L V J 4 h q G a 6 N Z S y n 6 o O 1 W 8 f G w I v / h S G P 4 E n 9 n v m b 2 t R O Q x C g R / I U Z f i 4 z Z t Q x F d f T q W Q e h / g C W K X w k J E b s E 2 Y P Z P 8 Q + / Q e G 0 l t r 9 o X 1 j h f H v 2 X j R 0 E n R g C G Q q U o x R I v J 1 W H e s Z 3 1 s L Y K d k Y S D i 4 v k B 5 6 F 1 Z P W F B r Z D c 0 g 1 R q l J q e H 1 b C G O L Z m 4 S i 3 6 9 n I A 8 V C D J t 7 + z N R G N O j h 1 Z m q y S 4 X o 4 a D Y V O F S f j 2 9 Q D G y J 3 V d A P P j N b M m q v 2 f J d g A l u t 9 5 8 b a B 9 U P z X Q c s b G n Y 2 m + O 6 V I q S F e v U r e 9 c 9 1 d x y T 2 Z S C k 5 7 G 3 6 b x K A V u m O J U + Z z N x S g i F Z H K e 8 i Z C R q g g 5 m k s Q 1 D E N G l k T s R q e 2 M z G K t h Y S W o x k S o 9 p / M V Q L U 1 i T M G u l 4 / X s l x d h I 6 0 G 6 T 2 2 M u d Z n k H 1 f m 9 1 T w q l b I J q O j + K s m l 7 V 7 M N j 8 q C C N t 3 k W l C u n b B V 6 b 7 Y t o P 0 1 q Q y d D r e U v w 7 l V B 3 k L 6 + l b q A f K Z j 7 L 1 M F I F 5 H v X 4 L / P I l U h T x 5 r k l X 4 i O / E K v j G 4 k q L g R q 8 H K 0 J N Y l 6 P g Y f J l s B 6 1 8 j v C 6 T h D r 9 s 3 m H F K O 2 n C S 1 w 3 y e F 4 j + x j M J F T q 1 G L 0 h 1 P J J N K p 1 A N m U v 6 y 0 t g W / B a y V R v v L c r 0 3 c s + Y v 7 P H U M d G X T w l W N 1 J M I N 3 N 1 U L W / S g 4 i s A 6 b s V 6 2 B w A V 2 T 4 v X t l p b c A p B K 2 4 K f s i G V + a 1 8 R 1 a 0 l 3 r n 5 S 4 q r U 4 n T a 9 3 4 0 i V Z h G I j 9 G v 2 I U f X T k u 3 c d l L 9 k z D z e U z 5 T N 7 Q a 2 H U V 9 i f 0 s x i q 9 f J q L g m 2 i j q l f r v N B u K Z J t 8 8 Y D L H V 4 N r N 8 W p S q Q 9 v B G B J k N 1 i o + m V g X / 3 w / o 5 6 z b y O x k z X f y X 9 r P a x Y g y k x u y Q W Z e l p u b y q 5 8 r 5 9 8 X E S 5 w j W 4 l e x E b m J n f Q i n f s 7 C N R C N H U p s L R C l p B Q 0 l o r 1 f I Q z N I P n i + m 0 p I Z 1 b x b T 9 w w m y g g x P N G 2 H b t x D H A n r J 9 9 G G P 8 p m a W R W 1 F f d B e Q H t O / Y k o J W H m y 1 B 2 w n N 1 b W M A 4 5 3 A 8 8 f c v D 9 2 3 5 s 0 h R u o 1 6 m 9 m y 9 / 9 y g v T v i F 2 b q S E V U C J E E o V r f q t w q 8 I 8 i e N 1 z S X K a B y L T h k l S k S F T b a i 9 j E F / H 4 A 9 6 t O o U J p N p c 8 Z A g z V + p A k B V T S W w i N h p A Y 7 j f 3 0 e B 3 Q 7 5 T w 5 Y m k r a y 9 j C l s C d 4 o L d 1 + W C 0 6 b W T f M O C v + t 4 g / a j 8 L J N g m 0 9 q x r b R T v N + Z / a A 2 2 o B N J L 8 z v w o u c x F j + N S f q K 4 0 l l M j Q v q g y K J h V R A 8 3 z v f i U T N B p Q s u 3 U t R T z x I O p t C I 0 S x W k U s 7 Z g p 4 K i S u x Y Z m J / 3 6 D j Y K s y a z u x u K j k r 4 9 b I o Z H p p r a 3 G Q k t s 2 n N u Q 3 E P R 4 Z c 9 p v 5 + F j Y z F m 4 u W Y Z z S Z I 6 J a q Z F x e c i z t m U w b l 4 y q V L b 3 F / 2 4 v 9 m 8 u C 9 L P 8 u 8 + x z B l o l C q H P O j T m 4 S 2 m k C T 6 P j q W g r T v b O 8 d 3 I x b q w 1 T q n A k o H A T t E K H r e F s + D J R P Y T h K z d S X x m j i B O 9 r 4 c / / F 2 / h 5 3 / 1 / d b R e y F / Q 9 v 2 P 2 C C P d D 3 H T + Q u B y a Q S r G K f h J / A + T Y Q t i n K 4 f t b T 7 w X 1 E C T 2 I 2 J x E X + L s Z B y h U M S 0 X + X L 2 j C 1 H c j Y Z k k / u 8 U v E 1 m m b J Z t a h G k W Q p B S I A E 3 R j 6 4 5 P o S 4 6 b u h J 9 u U O I 0 i w s V L d M 5 S E x x G D k E P 0 w 1 2 z M L U Z s Q 5 b A d n n h o e d o Q w F S L Y L s 9 i 2 P D 3 s U f P v 2 z E O Q a b d G p l J I X d B j L O z Y h s H W + X 2 W t P L D O 3 4 y O J l c x T + z L T a S R m 2 + + / w g 3 j S J D a S 6 d 8 r N C c w 2 M T V o r v Q S 8 m 1 0 a 4 x e U F 6 f T C E R T G w s D K t V 1 E T 4 l x 9 m c W + 9 i G r 9 4 a C D Y P i F 0 k 9 z U W K u T r S 1 g o E U T Q f h y E R s a r T W F 9 0 Q f Z O g b a 9 5 T d v h y Z 3 H q o m 8 p y 0 T k B / k Q y l Z V M z 0 N 3 7 + W c z f u b p H o 7 a L b m p N k m o O Z v M 7 2 L L u G 7 O 4 g C 2 z 3 F 6 p X G 2 o K l I i O I K q P 2 + O U a R U m k Y M 6 N s J Y s w + s 7 v L P 3 2 u Y F / Q T P g W a t t m H m q 9 c N d M 9 A 4 k p 1 A r 1 + g T 1 d i G 5 u F t N O 5 4 J m 1 K e z N 3 4 8 U Z B 8 e p q R 4 X Z V o u P y D T V M h U 8 r s 3 8 8 3 O G q F W k r Y T t d x Y 0 2 6 H q o 4 r U 5 1 a 9 7 O + B L 4 b 0 k r f P F X b Q 0 f f v R 3 E 1 4 7 X 4 C y w o 2 T 3 0 3 Z X b p d B 5 4 E C x 0 N O v w Q 0 6 c z k e J l J U d X V k 1 Y R U f J 7 3 7 Y L 6 / S u F O / E v / O f f Y x M s d z T 3 B N U D N L n 6 p r N z 0 o M N Q G C d k h b 0 I j J / e q S x I K c Z 0 U x 9 4 D H K w v D s 1 p z T g 6 v o 7 C 0 2 q u f S Q w P J n d 1 r O f i l 3 7 q G I 6 O J T A W L q O 0 k U P U F 0 H f S J 8 p k i m I y O O L d G J C F u o j B c Q j u 6 E + l 8 9 W c / K w N 2 n S J Z f I G K 0 N f A m t g G 3 0 1 2 E q 1 z b 4 A O p T P o t q Q x j 5 w c 9 a V m 8 r E b c D C g h d X q q Q 6 Q Z x N l 4 3 7 a j y P B 2 1 l v M h G Z G w 9 O D N 8 l y l G n U I z k 6 8 d d e P X M s a e R w M J D w 8 O + H i 2 z d 2 O / v 0 u I v r y 7 R s e B l Z P O r v E y P X T a X a z x V D 6 c G / c a L l 1 L d w f 6 s 5 c F M k I o p W + A 9 3 d H b H W z n e Z n + m 1 v Y s + 0 I E O U 8 G O L S X I A z s C P 5 n v / K G C U Y 8 z F A k M D K M T / v w 6 P o d p y t 8 2 1 M 7 9 W i H 7 H 2 6 E L u / U U k o 0 N H w N e 9 n G E o 2 E X 8 3 1 + V 3 m g f 7 7 b / 9 M m 6 v O K i T 2 Y L 5 W e Q W s p g 5 e w i 1 T Q e x i S C y W E L E n y R z T M G r 0 Z x d 5 y V i N I 9 7 V D Z q Q / 5 V 3 a 6 g w r N D W v O R s R H w Q u w i r T c T 0 e 8 9 T 0 s p V E z S Z D N 0 C Q U J C j F C g o z i N 8 X 5 W z + 0 o O d e 3 L Y w a b u m 2 t J + e O e + j U y p x 9 g 8 A a L U S B F 2 4 V a R z 8 D P e v x 0 t I p 0 7 G b n s H 3 2 M Z n u J m L g 8 I B n g h M + E o l / h j 1 D A l Q F V u V 8 K Q l T m 5 Z p k J U H 1 l l U c V / o 9 3 2 W v / / b / 7 C 5 8 E + a p j k U n R D T 8 D x 9 3 S X i H h C s L K i H m G n v w a b s t r 7 S o 1 K C K 2 D R Z i a D l n 8 m Z l I m h q o 1 K Q C x k V u m C X y V k v 4 K o g k / 5 n b m s L C 4 w G c m M 0 a q G E k e o R a i k 8 Q m S o P 7 p z V X R L O Q Q k Y v b Z A g o d O G C d / T J L M 3 w 1 B d 9 J A X h b 8 a N i F t m Y O 9 5 v 2 U Q a 4 8 O 0 U K t W O + C X i 0 H k + m l c z 1 I M 3 0 X t B z z w y x g 3 p b 0 q j w + w / m / D 8 y M w k l m o P t d u j / i k H l K 0 E y 2 u c s K B E L y U 5 q o n N O p 1 / L O F R B a I f E w Z e f g 6 5 K o l a S r x S J o p + v x 8 w g F z p 8 9 g d Q f Q d V N m r D t o P G R x K v N P m l d X 2 N C J u m t U 1 / 4 k L X U m z 5 D A o n 6 1 A 2 W S F 0 R e Q U m e v M q j D K T y M t E 6 q j 7 o K g i d g m 9 n 7 / v / 5 P 5 + k n H D W a M 5 1 O 4 7 W v f B H z i 3 P I 7 V R Q z / v h V p p R t k 5 Y 0 w 2 U 7 a z p G 0 3 C a l l I f Z F X N i X Y K T L i / J 5 m t C a B 9 d n S 9 j o 9 + q Y T 6 j s x n O p 3 S J C o V L L 2 c o o 5 H q 3 L V p t 3 r a + H s N / m D S t 5 C x u F 9 r P / 6 F h p B y J a k P W T y Z / 6 f D G U 5 b + F z c o 9 k l I D y 6 X L W C v d M B t l q b i + J e e Y B G D K F f 8 I / S 4 p X W 9 o K X a e d v 9 u c f 9 q 9 W F P + e R E G r / 5 7 7 2 A 3 / i r P 4 V Q o D k x / O v / x x f w B 9 / 6 J r 5 8 N I y / 9 C e a i 5 D + r / 9 W q x p T x 2 g Z z c J / J l X J c H B T Q M i 3 M x / J T G I 0 a a J O G F 9 P f 0 m s e k 0 O x P D z r 8 z g 7 / y Z 5 / H s 4 W b 0 U q t l Y 9 E 4 n n / p A t Y 2 F / G 9 7 3 0 X + W L e O P y d 2 C r P I 5 Z Q M f X m Z 4 X L A 6 o u p m U w e r E N + q t d O q R 1 n g i 8 p l b G a p m G 1 i I p g O F S a 2 m s l P v Y C 6 o h a B K L e 0 C b P + z z 0 6 c C a a 2 i A l y f F x / K 8 n k I B 1 x 8 8 U g D 2 + V Z O r R Z p L e 0 r W Q a n t K L n u k h O j / B A E h K r + / c R y X Q n A S d T J 9 r E T x w a w P 4 9 / 7 p b r j 8 d / 7 2 1 + C S 8 Y S d a g T / / v 9 w C b / 6 Z 0 8 Y T W k S c U P N 8 6 R N p e F + 7 h 9 8 B 4 V W k R l x T n d x T T W 4 0 Q j S c e d b v k w 9 B d 5 7 j 7 9 G H 8 3 s g G h Z G E 2 H 8 Q / + b B L 5 c s d 2 + o Q y v 3 W O 8 h V r t R r W l z M I 1 I d x 7 s I p R E L N 2 h S F 2 i Y 1 z 4 B h 0 A d M v A / q C 5 7 Z D U S m o d n 1 o y k 7 D o Q s B Y u 3 6 m U a a h M S l X R T n f X 2 f J N Q 4 z g G O 4 p 5 d u I H t 6 l l Z R G 2 Q u F / V P j c a K g Q m S k c c H B t t U H T K 4 v w Z r / R S D 6 F O o 9 Y J j v i U w F t 6 0 R 9 F J F i G l Y 1 h M X s l Q d a 4 j f e u G / + C l E y S 5 u Z h O G k j b / / v 3 y 2 + U F J 6 N Q e Y q S 2 a V r M b + E 3 / + b X z X t h L z P R n K I 6 U H l m Q y 6 t U V W t 7 2 a B k g 6 f z e L 1 y J O / / l d e w 3 / 5 v z m L g J Y a d 0 E R N V 6 R 7 + j P a O 0 F 2 / L h R x e R y W 0 b 5 h H i w c H m N X X Y I 5 S P N U A f S 6 u F B 0 j Q 2 1 2 x 7 l 7 g 9 c S g P f M r C S 0 E V e B C G 9 7 J 1 3 L l r 4 m p w / s 3 5 L X j D o 7 K x / o j x u d G Q 2 m l 7 p H R i 0 0 f o k H p f O M U V k / d Q D o 8 A R V a 1 N 5 J I j S z y F D j 2 H s s H 4 l K r Y j 6 Z h 0 7 w Q V K 9 R D S 6 1 P w n V S S Z R T R 5 A C q Z W o u f x x O l d T Q B Q U l x E C m J v o J m g 9 t q U 8 F 4 9 y l b 3 f M w s / / x + + b e t u d 6 M x C N 9 q i x V D d 0 L W 1 q + C v / 6 U v I x Q u P t C c u e o 6 s u U 1 a q W m 9 h O j S P u U 2 N Z c p o L b V x d w 9 J l h D K Y n M T b Q 2 j 6 n A w 0 K g P 1 8 F 0 G X 3 a k t o a w i K 8 W j i I y F 2 N 4 D O l j P I T 4 + w F f q h K n 8 J C W r o j l F a j Y y o q m U 2 9 U P W u D 8 h 9 c e 8 6 K f E P t 0 / W c P w 8 k c 5 t Z f R b C 1 W 1 g 9 0 l z Y p 1 J V 6 4 V 7 8 G I 0 j 6 i x 6 k s c H J o T J k r 2 C W D T Y 8 6 E F 9 C w H d R I t K V j m w i s h + H c b y D 3 / g b q a / W e z C S 0 t Z H S i R 6 Q G x W R o z D 8 E W o r a p e f f W 5 v F Z l m Y K N j G A 8 Q w j r u L / 3 M K Y S p g V D Y P U c Z 5 E q T a t e x G 0 k c x 0 B s C n F 7 E l c u z u L F F 1 7 C 5 O h R j P T R Q e o B k y Z 0 0 H 3 p v 4 S 2 + s 3 m B k E K m Q O Z i a i t u a g V u s 3 Z A 6 A d G + N 1 + n A U n D T 5 N J / o K J i h O a 9 2 S h k h 6 / D Z q U 8 4 s I 9 A t c Z 7 S Q u 3 P n / m 4 b N X M J S 6 a p I w B a + V i q L U l j L 9 K U 2 e k j p N U Q 5 t k 2 K W S y t s + 4 T Q F i n t V C C l 9 i S o / e x p C / 6 j d K 5 P s r t p Y T m z + 1 O f 6 9 R N Z F s r g / P 3 C l h d m c N y 6 g o W C 3 x l L u M X X g t S I 4 k g S f p k k P b m z k I 7 9 2 w / / M Y v f w X P T P e J s 4 y T 3 w 0 l p 4 Y D y V b u n Q P q W c w 8 k 8 Y H H 3 x E J q f 5 u I + j p K w Q M 8 3 Q U V G 3 E 9 I g y s D I r d j I s p + r m z W U N k t k x H 0 a 7 D U Q 6 g u a M a n T D 5 T K a m v P X l A m f K 6 4 s s u o / O P v o 5 Y a 5 J l V M p e E J N s m V 3 I k 0 c x 0 + D R R K H k m b K / J 8 c 8 N Q 4 3 G + z G a C C E V G s F o 5 S x K r Y q o b W g p e 5 X m m s L k o h u t z N U A P C l T 8 S w z o A K N N 2 q d v R J R 4 W W V 9 z W L G T u g I I B 2 p s j P 7 8 A + b s M 6 D m w n 7 y N c T J l 5 J G M K 8 p j t / A J + 9 R f P k L h 5 n c 5 E W c K h O a t b i + H + z p 8 6 Q T 9 N c f M m Q g E L q W A d Y 5 T k G n V p j W 6 I Y b S S V t f V / Q r u F m w y X i 6 X a + 6 r p G f r B V 5 P U w w y / V S 2 u r 5 M j b H B 9 5 t 8 X 6 x j f a 6 B N 3 M B v J M J 4 G I p g u + v x / H 2 e g y 3 F z x s 3 q 2 Y U l y d z B U Y 9 P N 8 Z Y c 0 y X M x e 9 W 8 c p V W d Z U u 2 I 0 Q o l p o 1 Q U x m N q l z R O 0 Y F H 7 D q u I 6 f k e J e Q + C d Q b K p Q T i 1 A r t o I j n x u G 6 g 8 P 8 j X N H r D g r J d R D W 2 3 f m l C i Z i 5 0 r r p + D Z k h 2 v C 8 k l g 0 e R r m 2 4 i 0 G q P 9 V O m T H O I T b n B a 5 P f t N t 7 7 X o d 0 c V R x N b S y G E N J W 3 / S b M x P 7 Q I u 7 4 3 L D a a 9 q M / T m b i 6 b / 0 z e P 4 9 3 / h W R P k C L P t / q A P / 8 Z z 4 3 j x S I J + 4 + 6 z V O s e f u W 3 7 t F 3 S j X v f X 9 / d a Y g y l L u K q W u H 4 G g j b p X x n L u W n M q w G n V w O g B z U d p Y n Y n e d d E 4 L T I 7 9 p K G J e q Y d T b a V O E 7 l x n P 8 2 W o 3 i / m s S H i 3 4 s i 9 h p 6 q n C r P h I m w w I 2 t t X R S 5 B o V K s b W G B W l o 7 O e r V 7 u d g M A y r 3 r o + T 2 s v A e m E / D G V U F a m y 0 D F w 9 l I z W R f f V L I V 6 3 S n P Q r O b j j O p + L o M R U n 4 s z o 0 1 N 0 c h 4 W C 7 f g h O h H 7 E H P i R r 4 + g b H m 5 / N N C 6 K D M f E q G 0 o 2 n z K G h S M 1 N f N T U Y l M y 5 x 7 9 p Q f U p N P D K O V O G t Y h V C B W T S P j 6 s R N f M q Z o G 4 F C C t F K E p Y b Q D 1 Q Q D G 1 R R / N x a m J r 6 N c y i A c S a B S z t P 1 C s F P E + k / + v 1 F / N 0 / c x 6 V S h 4 / u F n A r / w L R R p b F y N + / + 9 8 E + W d H d M O v 7 b C 6 U K x n s F m o R m R l A m 7 t Z H F t X d X c e L 4 c U S G q 6 Y u + c z I W c g V u 7 v 5 I a Z S Z 8 z u h 4 K 0 6 H z 2 A / Q 5 R x D w D + C N J Q q Y T o o 7 A F p V + 8 p M 3 a R O a R / i f H o F x e q W S Y 0 S t F G B A h s B 2 u V i c l P X X M y f v w z / 6 g h G j o 5 R S 1 e R r S x h k J p W i x f D / m b F p U 6 U y i W U C m X U q f D u + o Z Q p e B T 6 t L j Q l 2 5 k 3 H R n 3 7 Y B P 5 c M F R n Y Z b 6 W x U s n 1 b B / F 3 I U F K t 7 8 H C c Q T a K 3 S 7 a E D O r d m n V j l o B 5 S w 8 g o N 4 5 / s l 5 x p i r Z q n 6 m p 3 W s o T K 0 q q f H N A R T 7 M i a g s R 8 U 9 B j J n U R u c A W p y J g J l Q v y n 0 y u G x n A n 3 h 4 o B 0 r g T / 1 H 3 4 P / + i X X s a x k Q h q 1 Y J 5 J l m k Z o P r L h S q 2 6 i 4 e W r K D J m 1 W U z f q b m 4 f W U V w b A f 4 4 c G U N m y M T e / g P P P n c C F s y 8 9 q A m u F b 3 l t T 5 8 W H g 4 J P 8 o W L 4 G z o y 5 W N v y 4 U y I G j o 6 j 5 K v a U 1 o v Z S W w H R C t S x U I C b t O 0 R N F U G g Z e Z K S 2 k / 5 G R 4 1 P i G g l k E y d d 2 e R v / 3 T / 7 5 / i f / J s / g 8 m B C Q p Z C 3 N V G 7 N 8 d Z c 6 7 E a + 6 C G q F K l 9 Z o k / 8 4 U u J Z x k M + v 5 G y T 2 o p 0 1 Q Q c R Y n s u R x W L w q W 0 c Y Q f T B R 2 9 Z d M Q W k o z V e p o o 8 R U 1 L 3 H Q r I p X M q P 8 K E b L v O N + A 5 7 j 0 6 s E d 2 T 1 I b t L i u V N 9 B t N G H S k i b Z / t M 8 O T h i V t d w k P E p S Y L D 8 F u T f w K e j 4 l b H p Z e n E F f q Z 5 0 w l V M f p z X z u G R E B 7 z T a v a / w K a d 9 W b f Z O a M W x a u d p 8 z I H J U S i Y U R i I Q y O J R B P h r G x n E V i O I C j R 6 e x P J v B x O Q Y C b o p R f z 5 G N 7 f C d G a 7 d U J B 0 P x z f W 8 h Z I r I v f D X 0 t h g I P o B i t m P Z o 0 z g O w P y N 0 k u L h A Z M h b 7 t + U x l X U L A m U 1 4 2 2 k n C E l k b D V r R W l G t P t T u h N q j K t E X N 1 H B v n Q D U 4 6 D K u 9 b f J C e t R e Z r I d U w m J f 7 / 9 c n 3 k N p c z g 1 4 5 S L P E p n f d d + F 9 Q O K b 5 W 7 O u t m t y 1 B T V 2 1 P 8 4 x G 0 o M i V C F f b 3 q h / t d z A m S O z z H R w W B c U u b M n p b 1 0 8 Q b m d j 4 y f l Y 7 k y G V P 4 y i f 7 W H O b o X o 8 k T s O 5 Q G i t q 2 A l e p q 5 g B 8 V s Y G r 3 t 3 Z A w 0 Q F e T + Z k 0 q a d S p 1 h M i c R g B 0 I F N e I R G G j c n a X B d V M 4 T Z T n N a z 9 / H d n 6 N P k Q V i 3 e 2 c H j 8 N I 4 e n 0 F I l V a J 0 r a D H 6 w + u X b a D 4 M B D 8 + O s b 1 h 7 U 6 o 6 i 5 8 R F o L s m O 1 x 5 R a 7 y X o f + V v I k J T t I 2 1 / G 2 T 7 a H q R a O b p + E / 1 s y d F N R 2 P V O 7 F k g b M t m V O P J 2 j u Z 1 i z O 0 L K x U F h N q n t D c t n k d v u T G u b y + y 7 5 X a X j L 3 2 l c f w Z x Z L B J r N r a 0 p J m 6 K C d k B 1 t J n y q g 3 p I 6 Y N g N B a l n X / I 4 r l k J q 2 n a p X U 6 g W Z e t q c q z 3 7 r 1 0 h h D Y z C d n 4 L C K F P v j r D 9 u L Y g a F s 7 W 2 K G T H 4 D 9 k m b V F D 8 C 3 2 s 9 K O 4 e Y N J + d p o k r L b d E H 0 0 Z G 3 p V 6 2 W z u E 8 m p k O N a m r r d U G F Z N o 7 z i v S p s 3 L Z P q 1 E 3 C H E 4 f p 0 A e x v p i h 2 T m K s c n R B 8 y k 9 K J M 7 m G T 8 0 f B Z t 1 C d r s O a y u E 2 p K D 8 n I F u c C q K V O g P D / 1 K / U n 7 D d / y 2 i q N j S f N h g 5 Q m 3 F c T n k K K 7 x A C q l 3 M 1 M g n I P o 5 P A l / s q i N P 8 1 K u Q c 1 G l U p e 5 Z + a b z I F N x m o y F / t c A S G + f L n 5 j Y a i T g 2 Z M p p 7 4 V + X k j f P j s w q K Y z + w G S p j k 0 V V B 8 J m D X 6 f b E G r q 3 a W K U a f d r x 2 r E 6 T a T m U o D u R W s P I G J c o 3 Z R 1 d c 2 n o y / U J 8 n M U 8 / f J J 7 j a N I h e O b s E H / 9 0 H 2 g 1 a t y m n u h e H 7 J 7 B 9 b A 5 9 w S k 0 L K V M J Q x h N 2 X x L r R z h D H t N L G p 3 L Z + H t O K p N d W S H h 9 W / S r 1 s m 0 v X 2 y o S p 9 x i H N O d X M t q b q i K b G 9 J p 3 a o t z U k 2 L j N A X m k Q y O o S d 7 B a + 8 5 3 v 4 o u v f N l U W G 3 s W M i T 8 O c r N t b q n z 5 d R A J F f I n j s 4 r r J t t F g s L s 0 n E t 0 k y I j T T g p 1 Z 2 y g 4 a u a Z Q a c M s V Z E D d T 0 A / 9 m 9 f X g Q n A U + N U 9 b r l T x x l b U M F S E f D A 8 K E 3 d O q g L v n y W I u U x U C q V E S X 7 N v I a S H Y 4 / Z H 1 I Q 4 A B 3 G j F K I U 3 I d Y / x i R C D X w x S N 1 e D T F e i 7 4 6 4 C W C Z g V u 8 L j 9 / k D t N f u P P B d Z A q 8 R 0 K m C W j 3 S N j s V d / P b 9 O v c + t I 2 k N I b Y 3 D O v z o P n X u 0 e T s I 0 9 R W 6 r d I n y F 3 M P V N D b L 8 6 g E d v f l 3 Q s f + j N H s J 2 + 2 / r 8 e N B E d X 9 4 A p V 8 B X f e X Y Y T t d E / M I 7 r r j T U H y 0 N f C N e g V d 1 Y M d o t t L i C E w H z D z T Q 2 D f K 0 u i e 8 c M C R 1 f i a 3 c p 2 Z I G 4 0 i f T Z a H B K A W n 0 g w b V U c H C 9 H E W 5 2 s D W d j P C J 8 X n k V k j Y Q m 7 J h 6 b o T r h 3 S e B k l B y G 3 n E 5 q K w T l m o z X u Y p y S e j w T h d M z e / 3 H i 5 K C D S f k O f n b M A a s 4 B T f L Y 1 K t D w c f u i + c R Z l 9 P n g f c j B I 4 N Y J 9 n g H j W n r / 6 a 2 U M 2 G / S N 5 W k o d u 9 / H f t 2 n H 8 W s F A D K b N e z S Y q a 9 V o 8 f H 5 H J a K b Q z p Q O o p 8 e B 0 1 q 2 s u j B I + X T q M b H R u 7 + L D D s j E V E Q t W 1 Z N 9 m 0 z 2 Z u m x o w U U 3 D r L i 6 W A t j I a H E i C S p 6 Q C L f p 4 h X 4 m X E S M U y a 8 1 a r 0 d A k 7 j + 4 W a / t G F q n B N m m U 4 L e o a a R / + M p r R M c 5 e a S Z k t n X S g Y N P 9 N R 9 u l 3 d v n C v I L / W h Q M 0 l Z d 6 X o h X y p A w l 0 9 C d 4 0 C y E V 6 Y Z s 7 x 3 R u 4 N Q / 1 l T q C V T 9 K N B s v 0 0 a t c m C q P f S j v t G N t T D L r H 7 k f 8 X a w 8 d 9 U i i 9 5 K u 0 g / 3 s u M 4 U / / 3 g Z n h O u 5 j R J 2 y G T A T V l 9 h j O n Z A k 5 G d P t N + U L k u e z F o V r 2 a q r V B P g N t e 7 X L 4 8 B 6 O T I u z d f 2 M o h i d R u + D Y 5 D 1 o / i N E 0 8 N J f Y h + o J U + Z M W 4 V q u 8 y K U 4 B v n W Z P l F / E H W x U 7 p p H j Y c G j W k o h z / s T x r z U m Z m c x m H R 2 1 6 y 4 S f w + U U i n k f 3 i 9 q T 6 l P b 6 w e F 3 I 3 n p u g L 6 T u f Y z b q 6 s 9 M R C 7 p l O g 1 m 5 Q u x 1 t m c e U a 0 r c 1 a T x R O o c T T H 2 t e I p P a 6 v g M 8 P t o I P g h V t i K G 0 R N 9 1 y B e P y 1 A a I N n X l Q V K J a r b 8 L l Q 0 3 b t g O Y D P L i I + N O w e W z D 4 Y 3 u 1 V C p h V D n A 6 3 7 V x C x J 5 B k A 8 J U m 0 F K V o W i t b W m 6 n U s l 2 z M F 3 g P M k C 9 b b 8 T A f o I f u 3 m U G 8 5 C P t A k k Y S Q 3 h u s o 5 B O p Q + m n 2 u 9 j 8 m x 0 q a K 2 R u q b B j V 4 e Z M s E D r Q 9 d v z 0 u 3 D c 4 O s / Y T f O r B 0 S c i q B p 8 P Z n L B 8 O 9 T W X c X h X e Y z 8 I p f C S w k K d H q x 7 s L + w q 4 Q U x 2 7 z c K s e W + 5 f g x m j y K k 7 U H p + y o s o S q 2 0 p q S 0 g 0 F d N m 3 r f x g t k F a U t E 7 G 9 u l B T J U 3 E T 2 e s G 5 7 M I 7 Z O P D L T + f o b f A + K O G d u V 4 Y d q h p u R Y H k w K e 6 B A y Z 4 V 1 + w G 5 y r / N 8 D r 8 I / 2 C 8 7 2 r S K x M Q B / n G Z k R 9 0 Q 0 R T K N P t o Q u q r I g X J W + X e N 9 e h e x h K j l 5 7 i x D F 6 r X i d L N 4 3 4 R Z t a 5 m N H 7 C p H g o e 8 B O N M O 9 y / l r H I R + E w F S q F W x / 0 5 o v 9 N A g 7 4 X b U / v M o d Y D 7 b s Q R v E K V L m U 5 5 V o i U t 1 B L S U J 0 m 5 T V q u T X b j 5 c P 1 Z G O N r C Y v Y 6 l z C Q y p T b V 7 4 V T r 6 F c y l O y B v F K X w h 9 M d 6 L 0 l x B A F v + k 6 7 N l x 5 a i 9 d E b S r 7 p F 5 q 1 k P g M 7 U q + r Q 7 8 0 m g m X 1 p A p k G x n b v M D M E 7 c a R D A 8 Z 4 q 0 6 J a z m b 7 Z + 2 Q u Z W v 2 R S W q N A b h v 0 1 9 o M Y + W g c s / m 6 W v O p e 3 z U T 1 s a G 6 i d x p H B a 3 T t K W z 2 E w u o b h z Z M I H g 7 j 9 f s B v M L + C y l 7 X s 9 U Z V 8 P k v G a A b k 9 0 B h 3 5 w Y K y s 1 b C V y m e X M e i 8 V 9 Z q t / j J C 8 / H q 6 Q r O P Y / W Y 4 y R m M C Z e p x z g + D s 3 K a h P 8 3 t 2 T 5 0 M 5 j + r 6 + 9 e V K a 0 S 1 r 0 0 W x s C 0 l N 3 H 9 / P o D q P n N V e x g q W 1 0 1 A z + d u m C 2 3 + / c Y U K I B w a R v j U O + 7 k m t S g y 1 O l Y i x j a + V V t q M Z 3 e + 8 f X a 9 U y y G 4 m E T 4 G A d H d + 7 d L r M 0 v b 5 O u u T 1 7 M M 2 l n P X e W w D s c B Z X F 6 i a d N l H v r c A n Y u f x e v P n M e 0 b E g B Y D P h E Z j s d 7 2 v d l C h o 8 u B t P K U D v V 0 d v 7 t O k g 1 D + i G f E s r 0 G h r / B 1 e x 8 i Q U Q v g h 1 J H D N h e g m u d f Z d M 5 N a i i d E o T F O z Z 6 g 1 p e D 6 z P z I S a Y c p j a e p t 9 w Y G + V A g i T 6 Y Q m s a B h + H E L I K B K g W h 1 j r R p C P D J o K D i K 2 M 4 s 2 6 J l e B l 6 0 a 4 l P U W E s c G x K G W U K u v p d A 0 3 v J U L Z V a 8 E k W O q K H v K z a u Z p D u f q + h x W d k 6 Y U 5 4 G T N F c P R W l t o / O m 1 S j 4 Z i 2 R t k f I s n 6 Z T 4 T Z Z N 1 i M 9 M 8 p X w U 0 K u p 6 2 M V E s 9 T E 2 d 3 H 1 C R b u d B Q q Z 4 7 Q 4 O u u y 8 Z A C T f s f 5 h 8 O u Q t 7 G E o D L I 0 j a F C V l C i T Q v a 3 p K C + G / G d Q S 2 S M 4 O m i V G l f m i m X x q s P Q O v S J O g j Y Z V e k r Q s R v F e 8 Y W T z a o Z f Z Z j d m J w n o J Q d q s P j p E 1 c k c i a q M d G j M Z G o r / c d Y L H x p c r U Y 2 s B K d g G r C 3 n c v X O P j n I E 5 8 4 / g 2 P H j y A W 2 d 9 p 1 g S h p y T H w a a W 1 A z 7 / u Z Y b 7 g f U J O 0 9 m 0 1 E F N t k h k 0 S C m 2 0 0 d t 7 1 T Y K z R 1 W z P 9 6 j M j J A j V C p 9 I n e a 7 Z p 8 o + 9 q 9 w j a M 0 + E N W L i 4 H Y C 7 j 0 R s Q y b x W P o 2 o o E K K v U Z L G z 3 4 a t J M m y W E l Z b a J J x 7 C / R u t D a R I v 9 x 7 b 1 g p a r l 4 Y 2 m u k 6 H M Y 3 7 w U e M P H T A i 2 V e C 1 U Q + B Q A 5 n q E v r C v d d p d U J r 3 D Q 9 t J R 3 M L s a x n P + G g U u n 0 s k m 2 p g P X o T I 2 R M l X J T 5 F S F T 5 c H P 8 Z 4 + r Q Z n 0 4 4 j o P X 7 4 S h r X G 6 8 Y C h s t U 1 S v 1 t I z 0 V 5 x 9 L n u K F m l w o T S Q C q N B x T 4 R j G B k 5 b L 5 X R n I 7 c X E y 8 Y w h R h H N T m X F z G 3 E g 0 M I W m G j R l f y N 8 y x Y z d O I v C K P O z H g 9 k w a 9 h F v c A O L E Y N q 9 r 9 l D a t F B N J 3 b p V h z t Y o j a L N n f k z u U R D A U N Y z 3 7 / A U k Y h 3 p K v v A p U R S a t K m b x s j o w O m z Y + C y c u 7 R k F D E 8 / q 2 P K m D Z N Y S 9 / M F y A x q 7 R Y 1 y H 5 y i Z 7 y 2 k F A 9 q O j Z 6 Z T 6 n l E B z w j x b 9 9 G 8 e v v a T Q N r s W L W G m R N 8 R j G U N B O l s Q R k G w r 7 m z o O C u K E K Q w o x g t k p B / e f Q J n 5 c e I 1 1 B F 9 M y j x 6 g T z p Z n d r J f z V F Z U M O F 6 E 9 6 8 / x B N e 6 3 d 5 A 8 2 k + T v W l l + d I K I n 1 o 3 B j t B d x N D x / e t L H u P D w u h q H W i 3 f N I i 1 1 8 E B s h m Z V O 9 z V R g N 5 O t L W M p 3 W m V 1 m 0 J I H p d d L W 7 X T W o Q 6 m U n a S G a O c s J G Y s d 4 B b K a 5 6 J x l e N 5 r k O a H w B V 2 c l u b M C X I t m J Q U P 9 s L Y j T W 3 S e k C p 7 d K l E m L P x 8 x 3 m s f J 5 g q 4 d f M W 2 + P D x M Q E + v r 7 E I v 2 T o W R N h L z m 3 w v Q s / g 5 N h O y Q n e f 7 / y Y W I + T 2 H y o 3 z m R 9 G c m I S D q e 6 x o k 3 G M u u R u s Z D N r u W z + c i I X y 8 5 q c Q a / 3 w K S B o b e L Q k D I e E p i W A 8 u L J y e H j a / n 3 m E D + Z y a h 1 N p Z T n i 2 s 5 0 u 7 S C K 8 u 7 q T x P E 1 6 k G T u g P N k n k D W K k G p V b y f c W x z j E 0 1 r x 7 v P 9 8 e b 4 1 2 q Z U n D z T m 6 f t W m D 9 H 5 7 I C S I P 5 g 4 W G z z 7 c 9 u 9 h Y 9 j V N D + V q y e d p Z z D v A Y W m J N i j 5 n M U O V r M X e O g N K l B D B o P N C N H j V Y I 0 8 e B k w k o K P 3 n Y T T o m / H p X U q O b A a V c B Y T i T O o r 3 C w + + q m Z o D q Y O s a f t p p v m t k 5 l b V I j H u 1 t Y 2 f u 9 f / 4 H Z q n F o e A h f f u 2 L S K U S 9 D V 2 V X d R 6 4 1 I P F u l B Z p J a Q y w 0 3 Q 2 d Q 2 / b x 5 j 8 s X 4 3 q x u 1 X / 6 v v W q 3 X Z Q O 5 E 1 y a P a B r P A 6 y V C A w + E y n 6 Q U y s G U / 1 u E a 9 D z S G / x 6 Z Z W 6 r m k Y u v k Y i f a R 7 8 K U G 7 J M q n b A t Z P + 9 7 L O J g g p r I o 3 Z 3 N h x U D m + R i C o U r G E s 7 R x i 1 3 s U a B b / P p 7 w + 3 H j c L K O I x W 3 m b W v f D 7 J w 9 b z H Q Q z N 6 U o H q G l K b 5 N G 1 b X B L C g b P V l 7 U D J f 4 p + a r s c W X A K L B l w G D d m f f i g t L d / 7 L / 1 c 3 / 9 W 1 Y w h m g 6 Y f L E F O 7 u C b W b B N a d S N k N a Q m t 8 d F a F U l / a a 9 2 9 K j B h 7 G o X Y x U b N R M + o 1 D L a Y d w D v B t p o y V e F g A p G N F G L b / S j V a y i F N l H 1 Z 5 G p N L O I N 4 u z C A f i s E k E o M n m Y 9 v 0 T 4 7 0 w G C f C U p M T k 3 g j R + 8 i V Q 6 x f a Q U S s V m l o Z 5 B y l / S u z m 0 R N c 1 Y C Y I f X j Z q d x 5 t i z 6 y B 4 k v z P e b F x z A v t r + Y 3 D D + o z p Z y x U q 1 P D 6 G 7 C i 1 H b 7 R 8 O 0 F 5 P y + T T X Y a 5 N Z b H i X K G P 4 8 d O Z I 7 E f A 5 V 5 2 C m f F K o r 9 r M J F B X Y r N u w 0 + f 4 u a 6 D 7 O a b 6 K p O 7 t 5 A p l S H 8 d E f q T M 9 y c Q / z 8 i t G w j S d P r c c t 8 5 d n + e f b T 3 L Z t t p X x r Z L 0 5 S v u l + n f g o r J a M M 2 R U w l Z M p e D n 7 / w 1 N A c l 8 k 1 B V I k 8 W 2 V Z o z a 7 G k v Y 0 f r E Q A + u 4 L b I f o t Q 1 j 8 r k f u L D O 0 4 z S P A f R o C k D z Q 9 1 N U 6 R D 0 N Y j x F Q 6 I Y n s 2 J Y 1 9 Q l Z Z p V 6 S B e M 9 p B y y d 6 h W 0 9 O t R W m F L y E k 0 w f r Z V C Y g d s V G 7 j 8 T d Y f g 9 N q Z K m 9 d m h 4 6 S Q M x W K s 1 z 6 0 7 d 1 J Q T I R U K J V y 7 e h 0 r K 6 v G o Z w 6 m c L Y 9 A D C 4 S b h O 4 7 L T m 0 S s S Y 0 h 6 J s D z W t t F g q 0 i x c 0 g 2 Z u 2 K m b k h z j q f O t D 4 9 H p R 1 n q 5 O o h b P 4 4 P 5 k 6 1 v P z 2 U K 8 p B e z R z B P 1 l 1 J w e M f U f A 8 R Q L 8 8 4 e P t + D + v o E f j q i R q J n G + k / F d J X 6 O k h 5 Z Q 7 A W V 2 N Z 6 t a w O J u J 3 O c a k S 7 t H L q Y 0 V L m W w S Y Z S r 6 V g m 9 D m R O w c h b s Y z T L y Z w / L A Z N + Q H B M J S c 5 8 Y i W 6 P k 2 L A P / u N N w n S v U q V 2 F I A 0 o W Z q K f / w o w e n F 1 z 6 E e 6 O i + z Y k l n / I 2 d 8 k M w k s 0 0 7 f b c D H O n I O J L B Y b j L b O A 6 / Z T z b A P / 8 + S s b 9 I U I R 9 l x 1 d R q G 8 Y j a I 5 m x B i J q 2 k V 9 u 0 r k e a q V 5 3 M L d 5 C Z f e v o s z L 0 4 j H A 1 R 7 d O H o h 8 W D A Y Q T 0 S N N G 9 D W j Y R G j J / 1 b X b 2 x n U a G Z W / W v 8 y O M e 7 n + T q T 0 U P 9 y T C f e D N g / I r + 7 g o + w Y K o 1 P 1 r f 7 o V h q M p P C 4 E 8 z 1 O 1 f O V b D 9 + 8 E S b i t L z v g I 8 N F g w U M R h X F r G K t s B v Z 0 8 T / S N z D q T E X t a W i E a w B + u 4 H Q R V o 6 6 E S I g N N p 8 q 9 R u t r n y C H t J I E q F K w g n R R R u y T y O 3 s I D 3 Z b 2 h n f c 7 B x 5 X m d e y / / b f + + r e U m q O d y 3 2 j 7 H g 5 4 e p 8 / h F x i d n a K 1 S l F h u t 8 O M B A m B f a G W o l a T N O k / x k G o Y w m u b m C V T e U h + F 3 u T / 0 X z a d 6 L j v L J Z j h b 2 c K b m E V s I g V 7 w G 9 C 0 f J 7 z O b J 1 A p G Z Y v h 5 C t 0 B R F l w g U D Q W q k M N j l i N E P v P T W L B w y 2 M 5 6 A Z v z N C c r R Q T D 9 G U U A e O z 1 e v 0 L 3 i s G E S R n n w h h y u X r + H u 7 T l e v 6 n 9 K p W q 2 e F P / k 8 T K i I f p r R s p u 8 8 L i R N v b w P y 7 X w A 0 n 3 a a F c f j z t 9 D T g 0 I C L x R 2 a U D 0 Y S n 0 b 8 r s I k r F c 2 m 3 F G q V q C x 7 7 L E d L Z Y 4 G Q y h 5 C 8 k A 3 Y y W x d G N d + / 7 E Q 0 1 S A O k C z d g d n 4 0 l a N I 5 0 I v 6 y t b W a c L Q l V E q G C n P 5 9 A J n b f W C 9 a G k K y Q Z D n b Z W o t c R Q 5 s g e M D v 7 0 V S z J P V b 9 1 F A Q D H 6 X m W o H g e i M 3 8 6 g N B S o h l K b k H b 5 M f t Q Q Q L S c S c I S o k 2 v E K N y s D X L e k i a i 0 J v k n C g K I y J v a p K M d 9 E u 8 G t v Y E g C 9 k I w M I B q J I z n s x + H R c x g f P Y R j x 4 + h U f f j 8 g c 3 E U k E k d 8 p I 5 9 V m g U H r x Z F v V K n J v N w 7 c o 1 M 7 e 1 O p v F x l I e C / d X 0 T 8 S R 4 X M V a 3 S 7 A g H a W r W 6 L g O P x F D K f q 0 m g 9 i r d a b C D 4 p 5 E s G O U 7 y F Z 5 W K M 3 y u a k 6 / U 8 L h / o 9 b F O w a J O z X q i R A f K 1 y B 5 m 6 o S 2 R C 3 U U h g t l R H s 6 + 3 H 3 t u i a 2 A 1 0 B 8 j D a t f M k 2 B 7 V N 6 m q L H P Y Z A F o Q S G D Q l V L s b Q 3 W Q p i K v I Q U g g W t T Y C W K H o 6 k n L 0 T u 7 3 Q U F Y z G c h q r S X y l N Z O L X Z Q X Y X H g S l 9 L I X S C n I o / U c Z 1 A E t d d B X f C k i Y w / z r X r 9 M W A i a O y Q g x i q D Y X X m 5 k d v A e 1 j G o m L G / O 4 t J H H 9 O 0 S C A U i G J h e R 7 p w Q i q 7 K x a 1 T H r f r 7 4 x S + y a X T q y / N Y W 1 3 D n S u r d O j r G B i O Y / r E s L n e z O B 5 J G I p I 7 0 6 Y e b 4 + O 8 h X 9 E 4 0 8 A f 3 t D a p N a X n w K 0 k l R T B x 1 W 7 F M F P 0 2 1 w / 0 u j g y p R F l z 2 B d 2 L F x b + d E i i + f q d Y x f O J C s H 8 A p u 2 Q m M h I t t O 6 Q e i f k j V T X a 8 g E 5 m n y c 8 A I j e N k 6 p z Z 1 0 r Z G G Z v 4 V x m n f x S N 8 7 0 f l B Q w P g x f G L 3 I t + / + C l I U j Z A W 0 l a 9 N d U g 0 1 z O Z p 0 6 4 S W J y h H T q l B Z s L R d P n + 6 A y J f h J o m 8 7 V L T q f d g 0 p / y Q 1 T w X b 9 b s k S t t o H p k i p y Z e h j / g R 6 G 6 S T s 6 i y I l V 6 V e w M X v 3 k F f f x q 1 i o u j R 4 / y d c R s y 7 9 d X T A R Q E E S T S H Y 0 c T e V B n V 5 9 b 2 L d 8 m Q 9 E k / 9 R Q L L q I x T 5 d r f d p I O z 3 8 P y 0 i 3 D Q Q 6 m 2 Z h I I l A 8 q S K B I s P w o S E c 8 v K A g 1 y g p p n 2 p R 8 Q 6 6 g s q G 3 A A 7 Z C h Z I 0 7 q C J f 2 T A V h y W Q x 6 y z J o d U W x 7 p G e w / + 7 / 9 6 W + Z + H p o u G V C P Q x l T p g I o B p F T e L r M N U + K b z r 9 J f o 6 3 h U 7 6 b 4 Y z s x t Q P S T D L 5 1 C k K d W r N k h j R + H w 9 6 M S E 9 f f J 9 H 4 c q A 6 d N E s 0 F E c 8 m k A k E k F f Y h A j 6 R m E Q k H + p h C l l j P c Y T M 8 9 C f H 4 d l l a q + K M a / O n j y P s 2 f O k p C L u H 7 z C n y x H P L l 5 n x X 2 + y S U N A E d W c U S t I N J K 5 7 m w E j q T 8 t l D h W 4 a f Q f z o 2 X M V A 3 M V 6 4 R Y Z K m P C 0 z L 5 Z S b n K y t Y z H Q n F j w Z 5 N L e r P l x n + b c a t 7 C Q M G D X e E Y 9 F j u 3 4 Y v r o A b B T d p s R d K 2 x X j K 6 + U r p n 8 Q e 0 C O R 4 9 i 9 J m A T v R + 2 a l h X I y 7 b / 8 y 3 / + W 2 I k 2 f 3 7 Q f U W 3 L t U j b T H z V y P l j 9 8 U p D T t R o S G a r J p G U 2 1 2 r n l Z n s 9 v I s O 7 c p r d q Q r a t 5 A 8 2 B W W y D 8 u R k M i p X r s 1 Y I s r m f N G P 0 D Z C Z p q W W W j 1 r N m q n 9 J T T K A q R J o v U 2 Q y F I i h L z K B X G U N V b c A h y b x 1 l o G 6 W Q / C v S 9 r l + 7 i U I 5 h y T N x d k b q 4 g m Q 9 R u i j T W e G 0 6 w R Q I s r 1 r 9 L v K l Z I 5 p 1 D J o 1 S p Y C u n 5 D I + a 6 s k 1 y d F J q u N 0 5 4 + 7 a R t h d K x y 9 T w K 6 Y v 1 L d K G t a 0 S b a 6 Y S K x 5 X r f Y 8 9 H 9 U K 9 l W M n 4 a R 1 W / N 1 G z U q h S G / T f o Q o Z i f 9 0 A 0 Z h Q K T x J N O Q 4 J l Y J Q g s + h u W / l / c g G F z n e R Y 4 l 6 Y / j W f c q 8 F W D q A Y l 6 X n f R h m + u 6 9 f a w S r d N T 8 Q Y S j E d i H e N M e X G q S N U n E 9 q u f c K B 5 u n u T / + P z W E f p u 2 j V 7 5 n d A V e c X 5 q y P S / 1 S P D B V f L X r N 7 k Z b T R m d J 5 N i q z h t g V i n 9 S q K N c c n w z U 6 R H r 3 d A / p C K l 1 T q V P d u F H e v L y O 7 X c K Z s y c R C N A X o u 1 2 7 c Y 1 3 L 9 7 H 6 9 8 8 y R W 5 r Z R y F Q x c 2 Q K J 4 8 9 Y + 6 x t b W J + / f n s L 2 S Q T g Z J C H U y V g W Y k e + j m g 8 T Y n 4 y Z l K T K 6 i I U 8 b x h J 3 k Y r v 3 Y 9 K J n U z w t u E 3 3 c W V 5 Y f n X / 5 S H S F C 4 8 M e j i 8 w f F 9 Z r d f z J 7 E b T L k 4 a q D 7 p / 0 Y a M w y 3 Y E k Q 6 M o b J V R T D B M c 1 Q K N L q a P j r K F f z P B F I F Q 4 h m 7 x v G C 0 R G o F 9 9 M L M t + q j e a z Z C / D T X I o 4 M f j W S f A r d B S 1 v G G r 0 V z 1 q E y h f m q I / Q q d H A B P G k X R w m M W L G 3 1 S C 3 j s e F W x 8 p W S X 7 V Q k i L G V p J u Q e C f a L g g 6 M l H u x 7 M d R S 5 Y o p F V x x s m b + 6 F H g 0 x k p o 9 W q W r q y X V 5 A t V Z C I r w 3 b 6 s X J F k 1 8 R v 1 9 7 P N I x j s H 8 H U z D g G + g a Q S i c Q o B 0 / 0 N + H 2 f l F O q 0 h n D / 7 H A 7 P H E W 9 4 u H 9 d z 9 C L B 7 G x f c + x L P P X c C J 8 e M 4 c m Y G h w / P I N A 3 z f Y E E A o f 4 C E / A r Q + j Y n 5 N A Y j S t Q + i V C R w k J Z u k 1 o H A R p b Y 1 b K p z E 7 N a n r 1 1 3 S j 4 M W g 4 i W h v V 6 p u b a 7 a J + B m L n M 3 Q n s q I U M P X F h E u D s B f C C M X X z L F N u P 9 / Q j 6 o g i W 4 4 j R a Y o G 0 w g m 6 S Z E B 0 k L q n B b h e / b b / + z R m a z i K 3 1 P J 5 7 9 R i i 0 T C C J O 4 E b d q 2 o 2 h A z e K + S 9 X 3 v N + Y V o 8 D B R W 8 a 5 4 x E 1 W D o v 0 Q 1 I x o 7 H i o j Z S M L d o O i G g C d r s 8 v 0 d D S X I p Z 0 9 r h X p B K 1 m 9 k h r n Q 6 0 / R 0 0 3 a 8 L q E 8 l H J 3 U q G C N m 6 l 5 B O 5 U + b 6 T m k 0 L l u d p r y P R c + W I O p W I V h 4 c u 0 C e L m 2 B G q V R C P l 9 A I Z d D M B w i I 2 r i O E w z g / 0 T a G B h 5 y Y 2 c 0 l s F G f M d T 4 J c n k P y c S T C 7 4 f B 5 4 Z 2 4 T n m z W m l P q 8 v X 7 O p h C d S J 0 x g k r 4 v W u P S W Q H o c e E l h j n 1 W g J I S o P W 0 U r W 3 O I D Z f H 5 k g T i v p p b p E e k B Z X B k Z s 5 G r r J s 1 M g n 4 4 f n x P a l n W L B w d N u 7 K G n 1 C + 6 / + j V / 6 l i y c 8 r a F k 8 d P Y S Q 5 w 5 O X j Z O l D A F d 5 P K y j f i a i w B 9 q Q Z v 0 j k v t R 9 M N v a H L m y a d b 6 u 4 x v L Z L I R H 0 2 j U H N F M D s 2 L A 1 V 3 0 G u u m Y 2 A B M z V 5 w c V v I 3 j S k o y d V r b k e W n U f t q 6 B J I B Y w W k P m W D T Q x 0 E 6 2 G Q S 0 + g Z z T Y u / j i b a J n O 2 i N I n g C a Z B a R + H 0 R R I J J j K e P s b P 7 k E 7 1 m 4 l G 2 e i m F p y / T I L v Q y q R R i Q m Z m L n c D z d h o U P F k b 5 D M p t f E Q H H w D X I y G Y f U G f P p T q V Q w l + 2 j 6 T V D C J + l L m f o E p H 3 6 J E 4 N s V D a 6 K u 7 G 5 + C h u q h o n X t p b o f 2 x U b s Q J U r s P s i N i 4 Q i t q m L S t p T I 8 T 0 V M H V 8 d g Y T f Z E f I X 9 a U i N k K N T B A C 8 B G p r R K y 2 b Z R H l F Q 6 n w K K z J v r P Y X M n h x I l j Z j M y V c A 8 l H 6 W h D D K h 9 3 G W p 6 S n 5 w b U T I h T T b l 0 m n Z w k H Q v J V 3 m c w k f 6 t X A c k M 2 9 w K H k g y Z S s r R l J p 2 U c b G T a U L q H R X p Q j R u v s B + 3 a r k W C P t c y A Q 1 l z f f a 9 e I g a D 3 S Q H T K V B z 6 p N C 8 x E B s G k O J Q z Q D R 8 3 n R L y b O R v Y q S y h 3 N i k h m p J 4 Z Y g V X q N n y J U E 5 S f F D V a B e G O E s 1 P G w r V P l x a 6 G + N 7 d 6 U l p K z T d / l P g o H F 8 7 9 k U F x j k z d w n u l A D 7 Y t M 1 0 i 1 Y y i 8 4 8 1 c A n G a p A T m S o q Y k k C K f 7 n k N f d M I I 4 a X c 5 d b 3 z Y F T Y G o h 8 x G v 6 + o K P s T t E a y t b u K H b 7 y J z e 1 N b J E 7 E 8 E x p E J T Z n H b y X w d v t b 8 j m r F q f B H Y 7 9 9 k 9 g e 7 y o 5 X X N V P X h J a N i 7 5 2 p F r 1 5 q d F 9 4 r E m U I u z w t H H c x 5 N n z K 4 L B 4 K 3 8 t P t c d a A p K 0 d / k h U J v / u y a E O + 6 O F F r d N I k m G M 2 B X a M m 8 6 S t K 6 e m + Z s G V T w p V M O 0 h m J 8 q T C R V 8 K d J q G a r m g d o r l T 4 + B E C + 9 P E d t X C r Y Y f D S q K x h z p m i 5 K b m A F G w P X k d v a R H 1 R c 6 G e U R K y k o Z j x 0 z N D / n c s e A g R h O n 2 W o f N e s A / 0 + F k 9 l Z a + z s Z F A u l 5 H N Z H H j 7 h V 8 6 Q t f w t W d G W q p B k Z 3 X E w d p T x p Z T Q Y q H j F N W q g C 3 u J T 4 E B 7 x 6 / f 8 S i O x X M t z s K 5 r e h 5 F j q I i w W 3 0 f I T m A w f O y J C N y j V H E 3 2 Y 6 h K o K h r o S + x 8 W P m R h V f F F M Z f c 1 b 7 y U c X B l u f d i y M d B s e Q i F v 2 j F g q f H E p k / e L h O p Z 3 L E w P e q j Q R N + q 7 A q R y d Q z + M M b n z w g 8 x B 6 + F H d k B t 1 f J j C r F 9 Z 6 q Q j m s x a X C h r R X t i V d 0 c / K U 4 I m 4 f Q g N B u H b d T K u 0 o Y W z a 4 X b t E r G 5 J P Z S K d p 7 4 + P I d L f Q L l U x v z W X R J 2 j f a u D 3 R t O O r N E x 9 A 1 y K D N b Q A r w 0 e Y 5 j p 5 M H M J P i 0 e 0 U P l O t Z o z Y n Y 8 9 j K H z 8 i b W F 5 q V U 2 N C 3 F T I B k Z 8 E K G 2 l z U x C f / Q R n X c A N L n s / A j z N z 8 O a I 7 o 9 T t B 3 N m i C c + m x s L N 5 O M 2 s v S f H z P T 7 F O D s j N u r N p 4 + 5 7 f Z K p o / l F 1 0 d U u L S D V u r l c Y A n r 4 W s o b 5 d h F f 2 G 0 d q Q P 6 W S E Y p S G j U h b t v J r + P + / X s Y H u t D P O n H e N 8 2 z Q 8 P 4 8 c 4 U H c 9 O N R I D t W h 5 q N k 7 t l T t B a 1 V y w Z S c T r X i c z q d L p Y 3 S G N F k v a A 5 K T K U I U G c m w U E o O 4 r s z V P I N 8 0 E R S A D I z 5 T 0 c h s P v 0 U Q e H h z m i i N F N z B D 4 t 0 H x / w k 0 P / r g w l n J p 0 r P F H O e B 6 O 7 O 8 p 6 W 0 / w x D Z v 2 1 3 r j N v 1 v W m B t a B I / R V e k L 0 L f O H 4 Y g S E q k r C H M v 2 i + g r 5 Y o 2 j S s u o D Z M c m 8 1 v 4 / K t 9 7 C x m s G r X 3 g N w / 2 j 1 A 6 t k X b 4 k G Q c B S Q M A f C l J R 2 5 2 W 3 E S m n 4 e D H f O N 0 5 1 b 5 7 z L H 0 a P K Z n T A + B a j g v m p i D M e P 7 V 1 O z 3 a 6 e Q 9 e r p m + 1 C 7 u + E j 8 E d G j g i 7 L + R v Q T u F a 7 6 X 0 I 9 W Q U F K w q e X A 9 q 5 l L V x e 8 Z P p W i d 9 A u g 6 T 7 s P J c i H S p I w T 2 l n S Z / K 1 y 0 b i 0 R 1 H H / c J l 8 3 V D V M m 0 w E D g g S r + S u c 5 w 8 D E Z n E K j F j P B u W A 1 Y N 5 f f w 5 X 7 7 2 F 5 f h M T J 4 4 j n a Q d 2 K E d F P 4 2 x S k F / e F P 1 U A R 9 Y l i c 9 1 R k M T a M c f 0 O G i k P F N J S a W 1 f l R o Q l h z T g / V p m B 7 7 K S F w A S J 9 T K l 3 t t 8 X V T x l R + B W p 8 Q K v 4 i r W Q g K u f g a l 1 X u Z I z i y 2 d T T r n p J 1 y r V n d 6 N L y j 8 Z M y o 7 4 B P T z x w I 9 p 9 K L k i G a q a 2 5 O z M v 9 e m q 7 G a / P y F U H O c 7 N w N 4 8 6 4 f 1 5 Z t Z L K Z 1 i 9 N q J 1 a 1 K r p m d X C T e T s V V i j D a y G L 8 N + 5 e V X v r W z n s f A s S + h Z p 1 D n H 5 I I r w 7 K l q + Y W o g d C y 8 s m t B h G / F z W p e b W 9 p M h 6 e h K E W G o j R t L R p a r Y n 8 n 4 U 9 D I P t R D S u 0 U N R e 2 q t t v n a E Z S M J g d + 5 R a 1 e u 2 P 3 p T 9 m B V G 3 6 5 F W N b 6 z n N C u D a K O x i D J v 2 X b P I c i G T x K V F z Z / 9 6 D d v a i f e 6 V N + j j 8 q T K Q 9 D M R V o 4 F m V W S U Z t U 4 S r R + F n Y + u R / 5 a a J G h p c Z u F Y I w b Z u s I 3 9 d E k s s 3 Y r G Y r S y a g i U z x O k z C O I L V Z 2 a G 7 8 s 7 H v 9 v Q x G I k 8 h L u 0 1 F 0 P R + + c b J u V L I g f 8 k k r 7 b i A 9 4 2 p e B 9 D / b z T X 9 J D C W h Y l b 6 H g B J a r N t o 8 V 7 3 G j 5 W 3 8 E 8 F T m e Z F t Z n t U 5 t n 7 m P d 6 j k / b U t + e K r L u k M k i a j Q f Q b y o v 2 p O + 2 + 7 a X w 0 U 0 K 6 y G f j b 3 b v s t / 7 Q h J M 9 Q z F S C Y C m m 9 g p 7 4 G N 1 5 E s T K D 2 a 3 w g 0 T O T w O q b t T e 3 v 8 n B e F A A 8 O J q o m y a Z r k 8 q K F 5 d w B t t Y n w a e g t m n n Y C S W w 1 o p Z S 6 n y O B 4 y i H z N 9 s 6 S u F 4 Y d L B / x / A v G 6 r p l h j V A A A A A B J R U 5 E r k J g g g = = < / I m a g e > < / T o u r > < / T o u r s > < / V i s u a l i z a t i o n > 
</file>

<file path=customXml/item3.xml>��< ? x m l   v e r s i o n = " 1 . 0 "   e n c o d i n g = " u t f - 1 6 " ? > < V i s u a l i z a t i o n P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P S t a t e / 1 . 0 " > < r p > & l t ; R e g i o n M e t a   x m l n s : i = " h t t p : / / w w w . w 3 . o r g / 2 0 0 1 / X M L S c h e m a - i n s t a n c e " & g t ; & l t ; v e r s i o n & g t ; 1 & l t ; / v e r s i o n & g t ; & l t ; / R e g i o n M e t a & g t ; & l t ; R e g i o n C a c h e   x m l n s : i = " h t t p : / / w w w . w 3 . o r g / 2 0 0 1 / X M L S c h e m a - i n s t a n c e " & g t ; & l t ; r e n t r y & g t ; & l t ; r e n t r y k e y & g t ; & l t ; l a t & g t ; 4 4 . 6 8 5 2 3 7 8 8 4 5 2 1 5 & l t ; / l a t & g t ; & l t ; l o n & g t ; 5 . 1 6 7 3 8 3 1 9 3 9 6 9 7 3 & l t ; / l o n & g t ; & l t ; l o d & g t ; 1 & l t ; / l o d & g t ; & l t ; t y p e & g t ; A d m i n D i v i s i o n 1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0 6 5 8 4 1 9 8 1 3 8 6 9 1 5 8 8 & l t ; / i d & g t ; & l t ; r i n g & g t ; i 5 p k k h g 5 s B s m j r B s t p F k 4 h z C o w 5 E q 5 g t O _ 3 5 y B z q m o C 1 z _ 2 C g r 0 - K p 3 r 7 C t l w O m s o I 3 u w q C x 3 r C _ v 8 j E k p i 1 C q 7 n u B 2 q 4 D m l o C w u l l B k 0 r C i 0 - h G 4 s _ d x 4 _ B 9 t 0 g B 7 s 9 d 7 u v G j i v J 5 k r i B x w i s B h v 7 F t 8 s s G 0 n v Q 0 o s h B n m l t B m - w h F 0 r 4 5 B 6 t z y D z x p B 3 r o x C 0 2 _ q K _ f 2 4 l x F 4 h h 5 I x x t J 7 - 3 F m p 1 O x h 1 T t u l u D 2 0 0 B s n i K 6 1 n o F i 3 - V k 9 9 d g u n n D 9 _ y n F 1 s h U h o - h J 3 x r P _ 8 7 u E y u 6 Z g s 5 R q l s i B s 7 g C i x y W q j t u F 4 q 7 L 5 i g _ E 1 8 w F l _ 2 r B o 1 D n 6 i 8 C 0 s h k F w 0 v h B 5 1 E w w Q t w 2 0 J u g r i B w 6 9 M g p y U t o t K n x f 2 z i s B - q 1 t B r m t u D 8 z 8 0 C m - s w B 0 k - V o _ 0 t D u k H n i 6 m B 1 w 7 8 C 4 z 9 d 8 7 j l B l z M 1 4 y n G g m 0 f g h 4 B w 4 m j C 0 r h 7 E 4 m 0 n B o v _ Y m x t 2 C - w 9 O l u j I 8 q x 6 B 4 l x s C h l s u B n r 7 F g v j H u h p g B s r s w F 6 0 j g B _ k m x C t n x i E j 3 y K 7 9 g E t m n C 4 0 4 O 6 o h 6 G k 6 u s C n 0 D o - m r C j k 4 M u o w o C 2 k v y B z z g a t q W 0 m i t B k k 8 3 C _ h w S u p y o C k 5 r M _ n u C 2 v y g B 0 o _ r K g 9 k 2 C w m y M 6 n 3 H q n 6 8 D 8 j h s D 8 n K u 3 v o D 6 6 r q G o 8 F 6 z m v R g n i P 2 1 2 2 H z 8 n v B x 7 c w g X z 3 - o D u - q w B h k J x g _ d 2 9 8 - I y z 6 p B m x w 5 B k u 0 f 0 4 h 9 B w 0 z a 5 5 w b 9 2 x B 6 g _ 0 T - s Q p 4 n K m u 1 O q o s M 5 j 1 m B - L _ h 4 M k t z D j 9 _ V 4 9 h 1 E o - 4 p I y r 6 B 8 q m r P r w k r E 9 m l m F l y r B 1 _ 9 l E 4 o o y C 0 2 s I v 3 o 3 D v o i i E 3 c - n u p I w j I h o x z H v n 0 B n 2 x E 1 l q N 0 h 4 N z g n D p h b y n - w G i 2 j 4 B i n l F k 3 u h B n - 5 6 C w h 8 o V 8 j 7 B m q y y R q s n p B w 8 h F k 5 w 3 D y z m r C - 4 t H 8 - o L 5 k p G 2 j 1 y E g y 0 k C n t j D o 7 4 B 9 t 1 l B s _ _ g D 2 - t g E 1 5 s B n p r 2 C q s k 3 B w 3 k T k 1 z a q - w i D w G 4 p o V w x 0 t B m 4 _ D 6 - - j E v 5 w o B 9 u V 9 o 7 X h x o t C o t y - B m j r i B 6 i h B x 6 g S j 8 l - B w 8 0 _ J 5 5 C k 1 C 9 p Q 1 _ t 0 F k k q 4 C h m 0 D 6 7 q T 2 6 j m B n 8 n 4 B i w 5 O _ u s N p t 2 k J _ 9 y E i 0 s l C 4 - y t D 9 0 n E 5 q l J 6 n 7 T v 9 - Y o 0 p v B s 1 - 0 C 6 4 1 O s t w Q t t j M 7 k v B 7 7 k k F 0 4 9 M - 4 y a n y k I z o s 5 E i w t w B g 3 z a i y U q y 9 q B F p m v U _ 4 z _ P 8 7 8 x C m - k a s o G i r 4 e o i w X 2 y o K u y j w B k t o 6 K g 1 - 1 B p - r p B 1 8 O k g k 0 K q u j I g 7 h M m u t k B 2 x 7 0 B y h o x D i g _ B p t _ U 3 5 y k E 5 6 _ V 1 5 i n H t s n h C 3 z l n C n 4 g b p j L 6 8 0 l D t z 7 P _ 6 p J m k p K 0 n y v B g 0 w G 7 4 D 9 o - y C h k 6 g D z w l E j 5 g O z v 2 s G l i n Y t p p S t 7 H o j 3 F g s k Q 2 k S - - i z R k - m F r 2 7 G 8 x w - B w u s H g l - 0 O o 7 n P s k E s g g B 2 6 1 V m 9 x O s 6 g o U w t i C q g 8 l J w 5 i h B 9 s i V z j 2 N 8 _ p v B 4 m v h B u l h P w 5 - 8 C m 4 q 7 J g i 4 F 5 x w g B x k E r t 5 n D w n m y C p t 3 J r 0 p G t 4 3 J 1 j v i B g 9 5 p G k 3 7 E k h v h B s 4 l t B y 1 k m B j 2 7 i B t x v L _ _ 8 S 0 l u d o h 7 1 O 0 C y x p J p r x j G 7 0 6 b 5 o t Z 5 n 1 2 F w 5 l i B _ r t c 7 n 6 9 C n w v 3 B n o r U h x q w B 9 6 l k B u l - d 0 _ 2 w K 9 p p v C 6 u t g E 7 2 s q B _ x v o B r 1 9 y B t 5 k 4 C 1 z w B s - l y C p 1 w z C 9 u 9 E r o 8 Q 3 k y K l h w L x - l r C z v i n B 4 5 i z B 8 9 k n F 5 _ j z D n g 5 2 B 0 o 0 6 B 8 h m l B m t n B 0 1 8 r B s j 1 f 6 m u b 2 h z y B l p _ C r p k Z s 5 m c i n t 6 E _ x 6 T y 0 4 D s 2 8 K 4 i 1 u G r _ h 0 C j 5 0 6 D m 6 u g B y 0 y 3 C g i k m C i q o j C 1 _ 8 9 B h 8 m G 2 w 3 b 0 g 7 L u n z y B 5 r m f j v 3 v C w j 0 Q w x j i C i r v w E u 0 m E k q k t B k 7 - g E y P 4 q 6 6 L w _ 4 n B 2 t m V h j p x D r g m X 8 6 r - E 7 3 9 o B 4 h 4 p S 1 0 2 r G 0 w o v B g p f 6 p s w H 6 2 s i B l j - W j y w 7 B y 6 s i B 6 8 C 0 l 4 - C w _ 0 D 6 z j L 8 z j j N 2 t 7 u B 6 m k 0 B 2 2 m r C 4 q i i C 2 6 o G v I v o 0 G y s q - F j i 9 M u r t 5 C 9 2 D j r g v B 5 r j 7 O 1 h 6 T i 9 T o 9 i l D r g i B s r 8 p C x o h F g k J v l g o O w g 6 B 2 8 u j H v w l k F 2 w 1 O v t o z C 9 r n B 9 p 5 8 D z t l n D 6 g 7 D 4 1 k Y - h 3 N 1 6 o a i k 5 n E w q 2 d 4 h u G 0 i n t C t u v N j g o G v 6 s h B 3 _ f v 5 r k B x y p g J 5 B _ n N 7 j D x n p j C 1 r h d m o y o C p h m J 9 g g x C l l 3 o D y g z k B h h l i M p 9 B h u 7 l C 4 h z s C l v B r u - i D u w 3 o D 6 l x o C m i 6 I k v x y B 8 0 - V n h z 6 B w s r s F 4 9 l G 0 r 5 - B v t r P - l 0 G v s 7 W 2 l u 3 C k m w 5 D g x l l B l v 2 W x 9 - L l 9 9 p I m 5 t c w E 8 j m T m 7 v H q 7 - t C m p u - C 7 u 6 6 C v 3 h r B _ 1 v 2 C m s s 9 B 8 w 4 3 E 3 x 5 g D 5 7 r n G y 8 3 q D 8 3 n D z j 4 n M s l 2 q B m s l q C n w v k E z 5 z G z q 8 0 I 3 t 1 L h v q c o 9 w n D 2 q - g D x _ y B 1 u u o C n _ r p B 7 x o j C i 7 u k M 6 9 8 w E r 4 W 3 o 9 t D 8 m u p C l _ l x H h t x c q 0 4 6 D x v q I k 7 g s D z p m 4 D s 8 N 5 j m 4 B g v n d 0 1 5 R g y o 5 B n z y 5 C 6 3 g 4 D 8 o m n E l 2 o l C 5 1 B 4 z 0 1 D x 3 q y C u 3 0 s C t 9 k B z h _ 2 C 1 o o L o s z i C k n k j D 8 j m I v o 2 8 D _ 6 h r D k t l B i o h 4 D 8 6 7 w B x n q M 1 j _ 0 H z k k K k v k 4 I y w q o B 5 r y 1 H 3 0 5 q B 5 5 2 B 4 r g n J 3 t 5 Y 1 4 l o B 2 z Z s 1 x k G l - l u F t g - I l 2 7 m C q 5 9 I g s _ m C w 4 z u E n z m H p 5 _ k R n o 6 E p u W k 6 g g C m w o s F 8 z 5 Q 8 _ k m B g _ l y C x 2 n 5 D 8 2 _ l C x 5 i w B p q 1 s B _ 1 5 C k w g u B y h s y B 4 1 4 l B 2 x 1 p C n 0 y 5 C m s m 8 D t 1 i j E 2 m j B l o v s B n h 4 v C l 7 i E n - w y C w 8 x H 1 v i l G h m p B g u 4 n D r 8 y r C u 0 r w E r y i X r 0 B h v v p b t _ n i B u - 2 F 6 v 1 q C 3 h o 9 F p h 4 S x x z m I - 3 s I 8 9 w Y v - D k g 5 e y i m q C 5 u C o j h B 6 8 l I o r 4 o C _ 6 S 7 z h u D - w j x C 1 v 1 I 4 3 m y D p 6 8 F q h w 2 I u 5 W l 2 k i C 5 o m 5 C k 8 s G j 0 m 1 F u h z C w q i v B 8 y 9 _ F 6 j 4 G 2 - 1 h R 7 p y Q g j t g B 8 k 1 k D m 6 p m B 2 n j 5 D z _ b 8 8 w i E h u j M g 4 q x C h k _ t B 8 w o N u 5 q 7 C 5 8 0 o E g j x z C t o 3 3 C g s 7 j E 6 - t I k s j n C p o 4 n C i 4 0 s B 3 x u k D 1 p 6 E 0 n r 8 C 6 y _ h H 2 _ 5 I 1 x n O 6 6 h 6 B o l m B i 8 q _ J j v g B p 5 h l U w 1 7 F r s z r C 8 l 3 p G 0 h q k D w h o u D z t B 1 0 w p M r s G 2 1 1 s F w m 7 i E x m 9 D - 4 s s K 0 i 9 6 M 3 h G r v h t B i 2 2 o F 5 k 5 l D 4 0 p J t 8 h i E 7 1 x W y 9 v l J p n 6 S 7 u r h B 4 4 _ m B h s h D y p 7 i D 8 0 z y B w 2 6 L z 4 j w D 0 3 u t E r 1 0 o D k u 2 y E 5 8 g K w 1 4 B 1 3 w 8 F w s n 5 B 2 4 o p B v i v v D l 4 l o B 6 n m x E 8 4 v Z 2 m v K 4 2 l Z n i s t F o n - l D 4 5 o j B l q 4 M h 4 o D m v r 1 C 8 6 S t y 1 4 F 4 8 0 u D s 8 C r z _ h C 2 s z E h 5 m b w z 8 D q 4 2 s D z m h w C w 6 o s C j W 6 5 h b 0 - 7 u D i i t T m y 7 S t u q V h n u _ B n v n p E r v x D 5 y m 1 F 5 z 7 1 H g o C - - 2 g J l - _ M 4 l - i F 8 _ x H 8 t w 7 H 4 n v m B y 5 n o E j 5 0 b 2 6 8 _ D q r 1 g E s 6 _ 5 C j 0 l r B g 4 k S t v _ F p 0 1 6 B j 6 9 - M k t v j C z y k 0 B n l 8 3 B g 9 l E o _ o z C 5 i 8 v B x i y D 4 n z y B 3 4 p l L o z w D _ 2 8 z B s 7 1 g D t x n r B m n q L 8 j 2 U - h _ 7 B l p z - B k w 7 n M m 0 3 C y u n 2 D 1 - u o B q 7 7 - J v h l q C 8 4 1 y C w y u K s x h k C 6 g l 2 B n v 7 - C _ 3 y H s m i g E 8 j s k C 8 k 1 0 F k 0 - J v - v U 3 9 j t J h g 0 B h 5 z 1 E w 1 s k D s m S 0 v q v B 1 g 5 6 C 7 v 7 - H s i 6 B i k w n B w 2 j v J o _ s g B z p i 2 L s m o N s 0 t h B 9 5 3 v F i 3 1 y C z o - z E 5 x z E m 0 g N 3 5 w G p 8 4 k D p w 7 _ B u t o i C m 5 1 B w z y w B t 5 H p 3 n y F p p x p D 6 h s 6 B i t 6 j B v h D 4 p y Y q 8 w P 0 p p u I g k n w C i n 5 Q s y x O h 8 k J i 5 0 u B t h k G u q u t M i x 7 n M 1 R - u 1 6 G q o x T 4 t 2 w L 0 6 m 9 C q v m 3 C h p 6 g L 4 5 h 6 B - v 1 2 n B p 1 9 l B - l 3 L s w r 4 K x n i 4 K q y l _ B _ w p p E h q m 7 B i v l 6 E i u l _ I j k i s D u 0 z n B h x l B k 2 g 0 H 6 3 v g D s h 7 i I o h r b 6 t m 4 D 2 p 3 m D 7 p k B 7 7 i x O o 8 u Q 9 v i w G q n o 1 C v 0 5 p J s 4 3 r C q m p s C 2 9 x z D 7 h z 0 L 9 j h z B 6 4 9 g C v s i 3 C l i 5 l E 7 w 6 x H 7 t L k 7 n _ K q g 2 - B o 0 k k B x 2 0 s K r 6 z u B l 1 l P x 6 P k z x 5 B u s t f g 6 x u B t 6 h N 5 2 g D u 5 w b - 5 r N 3 9 - D 0 p E q o 8 N 9 8 9 t D h v o a s 0 1 u E r 8 3 N 1 j r B x y o F 9 t M h u 4 X s q p a 7 k h y B x F 6 w _ 5 B z s E j h 7 c x y h y B 3 l m H 8 6 y I 8 u w I u y 9 F p 6 o T u q 5 c s 1 p R k r F 2 9 q G v l 6 e _ s H h 9 C 5 Y p 7 n M s 3 4 E 8 g v V s 5 _ 0 B 5 g 7 L q m q t C u u i w B q x n T 0 l t 1 B 7 s 7 B 6 w y q C x 0 z 1 C l _ 7 Y j y k 7 B r 1 r F 0 h h e 3 o l R y q 2 L 1 j C 6 _ n N p _ 5 E v y l R s h 9 j D 7 1 v B v p - J o 6 c p w 4 b s v 1 g C 7 g j o B 1 _ o N 0 0 n R y c 7 x l q C m l x W 1 m y 6 C q 8 0 T 8 q w m G m 7 I 2 y l 1 C p x _ y D 2 6 m D j 0 z w B 6 m h y B k 9 1 d h 4 x s B 9 1 T 5 n 4 x B 6 n C p v m q E g w _ n C w - h m E h 6 7 Y j j y h D w s 4 o C t q 6 D y y u 1 C v 7 p _ D 0 9 G q k 0 U t o x u C 5 0 n y F p i O 4 P v o n p J _ _ o s B v l _ v B 3 j l T t 7 t O - m Q j _ p 7 C 7 w r r B t 9 j 5 F j 8 v 5 I _ q 0 S l k n V l 7 - 8 B l x p N r k _ s C r 8 i z B 6 j x g B u - r 3 B 0 4 s 4 D g _ t c k q t V 7 i m x C z m v y D p 6 4 M m 0 v S _ n k r M 5 2 - H h 1 u 6 F 3 7 5 3 C 8 l v y C _ 1 3 s F u - l 2 C v 5 o J w s h g C o v 1 f 9 i 6 1 D 4 q h z B 0 7 D 7 w s F k 6 s H s r x 0 E l q k 1 C s 4 7 u C x n g n B w v g E t 9 6 5 B i x 4 b t 9 k x F r h b 1 w j E 3 w 8 4 O 7 c s 5 q z C 1 6 t 4 I h 1 v _ D y i k E o r t 0 C g r w 6 J - 7 t g B 8 j N u 9 v i I j w s 3 E n r 1 0 B x 9 _ 8 D q l w l B l 9 x _ N n y s E m t 7 5 G m h 7 c x 5 3 q D r _ N k y w k P 7 n j d y h p l C n m h B k _ v 2 D v - w B t y z 5 X q L m y x a i 9 v t d g s 2 I 6 v i 9 D 2 5 y g L v j z c z 5 F m 8 p v C - h 3 f x n 8 D 3 6 S 8 w h y C r o i r B o 7 9 0 C h t 9 Q v o K 2 k 3 8 D z i _ q E 7 m H 7 n h k R j q 6 y B 7 q i F z u 5 E q 6 s c k u 2 T - p i 1 B r k 2 3 E 0 t n I 2 r - q J 2 k _ G p o z 0 I h r 6 u G g s j X m h 9 y B k 3 k i B _ r n B p - 5 w B u _ _ E 5 q i _ H 0 S 0 6 - z H 0 h g i C n 1 m M n s 4 U k k B 2 2 - n C j l x g D 9 5 w c 2 _ 0 y E 8 i 8 3 C i p p 3 B 0 _ n 3 D m i g B o 3 r t B y y 5 f s 2 W 1 0 2 1 C r u y 9 E r 9 D h i i Q i 3 9 M l s y f n i 8 N o g z Q v 5 6 t B p p k D u 6 u l B 3 5 s K n k i R y p 5 M 7 6 p _ B 3 - m 6 B 5 j 0 S 2 i n B k v i Q 2 B 3 6 9 l W 0 7 y S t 0 C u 7 p 7 B 8 q 3 h D l h j S s L w u y m S l z 2 x B - 0 9 I v v p 9 C o 5 h m C z s g B q l - f 2 v i x F y m n K 2 3 l 6 E n i - 6 B t r S i p w H 2 m Y q j p S 8 6 S q s _ F i p u S 2 _ h s D 4 2 h p B x q k R k s i 4 B 0 f 8 g g H i v l p D 2 n 0 z C 3 y R x 2 7 h B T v n 4 n B k t y f 0 - i t B v 2 i x B 5 m n O q h i a w p s D v 1 j B - y _ y H 4 - t x B 0 q q E _ _ i I 6 h s I t _ t g B p _ w F 0 0 j n C 3 j k b s v 4 8 L 5 h l U i o l o C m _ J p n r k B g _ i g C 5 _ 2 _ C w i Q 4 x J 4 h 5 Z g m g 9 B z w q 9 D 1 4 O k i k y C - 2 2 d p w v P o y h n B q j v S q _ g o B q r 3 p L u n f y y n V i p 2 O 6 p t S i w r 5 C j h r E n l y v B o t _ M q m x j G v 5 p J r z j j B g 7 t h B h w z T 5 h n Z _ 0 h q B l x z C 1 m - w F 8 x 0 a 5 j 2 w C k - w U 6 m l s B 3 x m Q t m O i q C 0 _ z x C g 8 8 d q p 1 s E 2 i h N s j 7 1 B t 7 x P 4 o z l C l 8 g E q m 3 0 B 4 j v F v i 7 G r _ w p D v m d l 1 h w E i p i d q m 0 p B k g s q C m 2 g 3 B k _ - j D w t 9 d 9 a h n 8 x C i l D 6 6 4 J q o o Y s _ l n C 2 9 5 e o 3 4 K i 0 l u B k h i H k 4 i S s s L u v k F _ s h d h x v E x y k 4 B m _ v S s 4 u X 5 h s _ G h - o G n h q b 9 9 1 G y 0 o K y q q i B 8 7 i t B 5 l w Q h Z _ 9 3 Z p 9 k R i 8 y N 2 t n o C 2 g h m B j i 3 6 B v 3 5 P u 8 u N h i p L w 7 v U 4 4 _ V u s 4 u E s 1 x F 6 x h F i n k u B _ p x z C 2 o m k B 5 y 9 b r o 7 f 8 9 m j B m i r M g w 7 D 0 _ g Y 2 p t S u 8 k r K 3 v f x 5 l 8 B 4 w T i 3 x p I k 2 t p B 6 x t 2 C q y w n E k k v Q _ g e 6 9 s R k 2 v C i w _ h B p s p n E g z v F v y 9 u E m s m p B y u X k 0 x L v s p F - n l C 1 j q f w 2 5 z D k h 1 U 8 7 y C 8 j 2 C u 1 i 8 B p _ F i 4 v H r 6 v E r j x G 7 8 _ D m x x 1 C 8 3 8 3 D g 6 w 0 H p k 9 G u l k 5 B p y z M j p s i B o g 0 z B 9 v 1 z B h m z J 5 5 q E y s 7 G 0 v w t B m y k 2 F m k L y n 7 b m u y X q m z t I t 7 2 g F _ - 7 q C l 5 l T r z 9 9 C 9 k 1 v J 4 3 y 5 K 7 k 2 B 0 6 k x D s n u D r v i k I - r v X j 0 l l C 9 g t 4 D z g 8 l F q y 9 F 3 8 q 0 D 1 k 0 6 G _ i i i D k 2 q C 9 z 1 t D 3 - 3 v B u l _ 8 B _ - D i 1 t n E 9 _ t 4 J 8 z N m w k g B 2 8 u v G g 3 B u u 1 h F h u r x C u h s b y p _ C h v g h C 0 s v E 6 n p v C 7 3 z B i y g d t o j 4 F - k 8 E 2 o k R 0 z 9 M 8 z w U u 6 v N 2 6 4 Z n j j E w i 1 n B l - u B 2 x 6 e o B o g q w D z y w U 7 t 2 I x 8 H 4 9 z 3 D g 2 p j B 2 _ p i B k 2 o P i _ e 8 n k N 0 9 6 L 2 u i B w 8 7 9 B s z 6 9 B q 4 0 D u - 2 W i y k i F 6 0 i L s 1 9 E j 6 i y N - o _ I 0 n t X l 2 i M j s - 7 F g 8 0 k C 5 u h d o - u h B 7 x y n B - 0 u G z 1 v 1 D t y F i k 5 e s x w U g r x U l v q e r x j B _ 6 i 3 B 4 1 q G q g m L u x t 2 E g g t n B 2 i h Y q j 0 C 8 1 y z B 6 s 7 W t 0 0 i C x m - L k z g z G 3 0 O h g 0 j C - 8 m F x 0 3 l B 4 m n p E u - q I t m h o B 0 9 c g l 5 M 6 j p i B t 5 u b 0 9 k q K n 9 _ L _ 0 _ g F i - w R y 3 z y B o 0 r q D 6 i o B u - m p C o 0 6 g D u j r b 4 r n v B o i B z s q H t i 1 1 D 0 t _ o C m _ i 4 J _ h 0 B u 8 1 m B 0 p R u u t 5 B u 3 w o C k w - o B w x 0 E w v p Z 6 8 q r K - 7 6 D h q - l B k 8 j 0 D 7 0 i g B 7 8 z B q 5 5 B 6 7 g o B 9 y m L r 0 l R r n k y B r l 0 h B q z 3 e w o v _ D v r 2 O j t _ x C z k 0 7 B x 6 v H 8 g r W s 9 z J 5 7 8 C o n o J g t v l D 0 j k 2 G q q m M u u q B 4 l o B m h w O h u o - F 0 3 1 q E q 4 6 K u j u S s 2 g S 2 2 j g B y t 4 Z o p 8 h C 2 _ - B - x i E _ - J h s 8 Y 8 p m j B 6 r x z C 5 o 0 d x 6 0 S _ g o 5 D k 4 j l B 9 i p N t x 1 v C w 9 w 3 D u s q i B o x r E g k y 5 D m h 1 Y w m o 8 B p x _ R - 9 q g D m y o j C 1 k 0 M - m z l B j t _ _ B 8 3 r S p p x 8 F m 4 4 e _ r 8 O 0 k 2 g B s 1 1 y C n 2 9 c o _ q Q r o 1 g F 8 _ i 3 F q o j V i j o j B o 5 - 7 J 7 k p q B 1 G j 8 g k D 0 i h O y o n 5 D 5 z w G r n 8 w M 6 7 2 l G w 7 o G j r 8 3 B v g h U 1 8 0 L x 6 r _ L _ l 9 M k h o v C s 9 j 0 D z u p D 9 r y 9 D 8 k F 1 4 p P g h 1 U - w k B 4 u C k w x k D p i 4 _ G p _ 5 h C 8 _ _ Y 8 s 1 l E m j h q J z l s B 1 p 8 p B k 4 g p B s - t h B q k o K i 7 o Y v 2 _ g B - k q C u g z D q p _ c 4 i v E p 7 o C 3 o l b w 0 8 d q w n K w 3 6 n E _ s 6 m J y h l J w 4 l 1 C t g 0 r F j y 5 b u w o 3 D _ _ 3 q I - 0 4 V v v _ W p 9 3 e 3 g n h C z t 7 g B w i o H o n 0 a q _ o L v p q B - h 9 p E 2 m L 2 z g M k i p s F m v 8 7 B 0 6 3 j D 2 2 t R _ 9 2 T w 4 y o K m i r j C r j y j J 1 7 R - 3 D 1 v 2 N 5 r _ 0 F p _ m M o 0 m J p g a - v T - 3 t x B q 9 m k B 2 t 4 S p r 2 E 5 k _ r C i 5 y k C 0 t r K r o 1 C q m v - B p t o m C v s - I 2 q 1 _ D 0 2 v n D - 5 k C l w u M k y j _ H 7 g 4 M m v x x C n _ v W q k g I - h 2 z C 2 x v u B q - j Q g w 5 R 6 z z B 5 - t Z p o j C h 8 t q B 5 6 l d 4 3 o 9 G g 6 k U q w l B 6 j n w C w 4 4 9 B _ m 5 P n w h r E 3 s 5 Y k g 0 Z 7 p t C 4 - q _ F 1 6 v j C n n q d x q n Z 2 8 3 k B w 9 _ T 8 q - v G w u v 3 E _ t q B 2 8 0 q D v g r 2 E j o q N 7 j 6 C m x n v H y 7 7 r B _ 7 i 8 D 7 8 3 H k o v Y 6 h h 5 E 5 r t k B w h p C 3 0 3 I s o x T x u 9 7 D h u s S m 3 u 1 B 7 8 - X 0 4 6 y G 1 t _ O 1 k m 3 B o y h 7 C 5 r 3 B h p k x C h j 2 L s i 9 q B 1 y s G z q x X 6 o k N r h z w B 0 3 4 u B 8 j s l I h - 2 r B w 1 K z o u 3 J 7 z 2 f m y 4 Z x 2 x 0 C 1 s l r B x n k J 2 y 1 D w 2 t h C y s - 9 H n i 7 G 6 _ w 9 B 2 x m Z y o j L x r s O l 7 v u D m p r f k q 0 u B i J g 0 - n C q n q 3 B 7 g y Z u 5 1 j B r o 0 m B z _ 4 m B 0 z h O h o t l G 9 m 6 M 7 4 z L 3 p y P 5 i w y B l n l z B 8 4 y H 2 _ 0 C q - h H g o 0 D 0 g 7 n B z 4 1 i M u y 8 3 C m y o W m l r 4 F n 1 u F 4 6 v o B 1 l Z i - 6 Y 0 g 7 6 B 7 j o D m m u 7 G y l 8 D v i s _ D t x 6 k B - y s j C p l t K k p s p G p r h U e - 4 j 4 B y s v m B j v 9 j B r k o R 1 l 7 X 4 s 5 F s s 0 o B h p v b g 2 t 1 E n p B m 5 o T 8 i h _ G i L y 4 x D j 6 - r H q 8 q I p s _ r D z u - V i q - h D s o k G 9 l 9 v B i z r b 2 1 6 E _ 7 1 k L u y o u B k _ h O r 2 p n B z C p G 1 6 2 W h h t H x 1 v X u 8 h o H o y u K k y p B o r v F m 9 p F m o 0 M 0 7 9 U v v r X l 8 K 8 _ D x j t p N 4 1 x L _ 8 x 2 F z i q C t 7 z i C s 5 o v B y 0 i m B i i o J y 2 m g E w 3 8 H 4 - u Q x i 3 W 6 q k z D w 9 v E 8 t 3 6 K m q 7 1 D k h p C 6 4 m Q o g o j B 7 x 6 m E z 0 p r B 2 h w 6 J 4 5 2 z B 6 6 0 O 9 u - I 1 4 k C w k j r B g 7 t h B 4 z t p E g p n x B q g C w _ z f g u 9 M y - s X i 8 i T _ z p j C 4 x 1 _ D h 3 t P r z 0 L o 8 - Y o y 4 M s m v C x h _ E 1 q _ a s l k _ C o q j f w t x c 4 w 8 0 C 4 v X y 6 o v C g 4 n 8 B g u 9 h B z j i H m l y L _ 4 v t B m 7 3 7 B w q 7 d - w h l G z g m p D w 3 6 p C j 2 c r t z O 8 p u B o 6 v t F - w g _ C 1 8 m G 8 t 9 _ B 2 0 i Q 6 9 7 j E s 6 r x B r s c h z k E w l r Q o w r p O 2 9 8 v J w p v L o r p H - t j j B 1 i 9 p C y p 2 W w g w U x t k f 9 m N 6 - u y M z 1 z Y p _ u C l D - h t 8 B 9 u 3 _ H s y 9 s B 0 0 x k K 5 8 F j 8 - R u u t w b o C p x w J t 1 5 y E i i h k C x m B _ 6 h q I 6 7 5 f - h 7 - F 7 z m - C y m u I g 9 w 5 H q 8 x n I p w f 9 2 P 8 v w X x z K s k B v 3 y w E q n v v B k v y l E w w r B u 5 g y C - - n o D - 1 U y w p B s 3 6 t J _ m 0 H q 2 4 E o q - E w 5 u Q 8 9 m j B y v l Y o l 6 L g i g 1 B q x G 4 m 8 0 C 0 z y 5 D 8 3 k L 9 q g v D r h Q y 8 y h K _ q m H 2 - o 1 G w r j t B h z _ F 3 - 2 Y y 4 w 3 D q q - o D m s g j G 3 - m L n 2 p P n 7 g i C g i - j D 4 2 n h B 0 m o n B s 7 0 l E 1 5 o Q n _ s P m h k i F g 3 j T s u 5 H y k x H k k g p B q h 5 j E 6 r u 5 B _ 8 7 t C m 3 d k v l g C q t 2 W k x 9 M 0 k y U v 7 g o E 5 1 w G 4 9 o v B w 5 w U 1 l F v t 5 T o z v - B 2 k w H 4 z g 9 B l 2 j J z _ h h C u 9 7 P u 3 _ l E w D y 2 8 r D 7 1 y a i _ o 8 C 4 i K g - i V o 7 6 I 8 j t h B m y j R 6 0 s b 6 v 5 D v s i n B z l 9 C u w t m B 5 n 0 z D 5 x w g B i 6 q M j l y 2 I h 3 7 E x l z c l 6 l t C _ 1 k r E z v U p i 3 Y g 9 s h B s j m 4 B h s h o B 6 x 1 W j i h p B 3 5 4 K 4 m p 4 B m - m D w p 0 3 G 8 m n v C u 1 2 W 5 m r D - m p W u 9 4 g C y 3 1 g C k i 6 L k t 0 i B 0 1 k I y i 9 - J 9 0 r s B r - j C g k Q u 3 2 J - 6 9 0 L x 2 q B l v j s B w m 3 t B 2 0 s p B _ g 4 Z 1 0 r w B - _ _ V y x r h O s s q F - z v F 8 4 p Q _ k z F - p r p E n i 6 9 C j l Z 7 s j P m 7 n Y 8 u _ Q 1 2 v e y 9 t E 3 3 8 g D h l t G 9 j 7 u B z 9 q v C s 5 i t B q o n I q - z B j k 4 J l k l R t n k R q 1 _ B g w - C w w K 2 8 9 y Q 7 v 8 9 E v y j J 0 3 z z B 0 p 0 V 0 i 7 4 O 8 2 L q k 3 2 E s w - j D 8 s 0 a n k n X t s i N s 6 r x B 0 3 k 0 D y 0 6 K k 3 4 p B 2 8 x i D s w 3 9 C q y 4 F _ p 7 g I v y w p B x r C i 1 i - F 3 h 3 z D 1 w d u x l u F 5 k 6 _ B p z Z 9 z 3 5 D 3 i 2 x B q 1 w 5 K i 9 x j B s t k s F r m 5 J t v w v M 9 s 2 R 5 y 3 r B y i 6 r E z 4 x 1 C 7 P 0 i B k 0 k k B 0 6 2 9 B 2 j 2 3 G 8 8 o L 6 7 h i F i 0 p i B 4 7 k 8 E 3 y B v 1 5 E _ 6 o j H 6 z 5 T q 0 r 2 E z p 7 p C s o q Y 6 7 g r E x 4 o _ B y x w 2 B 6 j p B 4 q 8 9 C r u z - D h z - f 4 j 0 0 F _ i j H o o 6 d t v h G x 1 p F 4 5 r J m h s U 6 z m 6 E _ v w g B i z u N z p w Q _ i s T 4 3 e - u 4 B 1 m - V j 9 C h 1 _ d n 2 m c z u 6 L v 8 j l B v w h p B 6 m - x B 1 - - h C w 4 i D r 9 o H r k 5 v C o t g I u _ g l B _ h F z 0 o 8 E _ x 1 O k _ _ v B - 8 _ 7 C j - 7 v F g - 1 6 C y 4 z - B z g H r u k p M t - 7 D z k h i C g y 8 R s q M 6 6 k L 1 h n z B j 4 u q B s u u h B 8 s q 4 B g _ g Z s 0 l W 2 3 y R 5 5 _ 0 J g - X y 6 m w B z p o j B h l t 5 B 8 k 4 U m n w B 0 0 m v B z q h 6 G 9 q _ e 7 n z e 8 2 q q J _ p 2 Z 5 _ q w B _ s o t B _ s u g B 9 5 w g B j g i 9 B 9 - 0 H v z g x B v 7 5 n D p 4 k M 3 _ k C h y o 9 I 9 h - Q r 5 z H r 5 g t E h r q s B h 9 7 2 B 5 r k R o s j l B q _ m y B 0 K 4 v 4 6 C 5 9 6 T _ u 3 Z o x n P 9 8 s b y x p S s 3 j 4 C 8 2 9 _ G 2 i u H _ o s 5 B 4 2 g 5 F 0 n j u B - 5 g 9 B l r 8 g B l _ q 7 B _ 1 m H 0 y 8 X p l 5 Z h t i m B u 6 o 8 D _ 1 g i G m g m B 2 6 i t B z - g i C o u g r B z 7 t h B x q j B x s h z B 9 o p N 9 z 8 J x s 5 F v x o n B 2 r 1 a w 7 h y I n x x U g 0 m v B q i h s B 7 p o d 3 x r 3 C g 7 g y C k p 5 L u 3 1 C _ 8 v I u 7 6 s B g x 4 F 6 4 r n D 0 h g n B m - 5 T r g j j C t 8 v H w m 4 0 B i 0 5 L 7 s y M h 3 0 q B 8 6 m 9 B s s w p C 0 j w U 7 s 1 f t 7 _ N n r o Y x x 8 p B k u l 4 B y s 7 P 3 - u z B r 5 B l o 9 u B z 4 8 J s 1 h k F _ o 7 t C _ 5 z I s 0 w V o i w - B 8 2 5 L i u r b k - j K u o r n D m 4 1 o D g 0 R _ 4 6 4 B _ 4 u H 6 1 g s B 1 1 n H - p z k B i 5 p 5 C g i y l E l 0 B x p p n D _ 5 u z C 0 n v B 6 l s e g 9 6 r B s g v c g 3 m g M v 4 6 o B - y i r B u t 2 B m - o 7 C r 1 y k C k 0 i B 8 k s 1 M s 5 r C 3 r j a 0 5 l v C p 7 4 Z s 7 h k D p x q G h 1 u D 0 t z a z p 7 p C 9 m 3 W x _ u 8 B n r y C o 0 _ O s i j s E 5 0 0 s I h - 0 x B 7 s o v B 9 n 1 O - h q p E o v m 4 B w 6 _ E s w u G - o _ Z - - x W g h j l B 3 p 4 J 3 _ 5 R 5 9 - T t E k j 5 p B _ 1 8 r D 5 k 6 7 B x 0 o K 5 n j R z q 5 B 5 y j L j 1 t L n 0 O - u p p B i l l k B w 5 l t H _ k 9 p D y r h q B l 1 4 d B o h k M 9 u h _ J 9 r j O 0 g x 3 D _ l 0 w C x o l 0 E h g p 1 C s l _ V s p p 0 G k i y C v 6 i J n x z u B t 3 5 Z w _ g y D m x q R 2 p 5 v E m 2 2 d - - w o D l 0 1 m C h z j Y k m 5 u B j u h 1 B 3 8 9 6 B h w s 3 B y 0 v h K t 0 n B r 6 p 7 I 4 1 n K 4 2 3 8 D 4 m 7 F 6 6 u - K 2 z x q J 1 x h j D t y j W - 6 - I t n l r E p 2 z y E h z i m B j 7 7 j B x 4 i x C 0 6 H g j t m D 0 g u - B r q x n B 3 - x C 8 x 5 g D k 1 m u F x j I 5 t 4 b 3 x 7 M p _ j O g s 2 f g y h t F i m 8 0 E n w h x D x s 3 6 B 5 n 0 M _ t k j E u l 5 t H _ n j 7 B 7 9 l o G k n 0 q C k v 7 K y 5 o 3 C l x _ R y 7 6 b m 7 x m C j n q t J 8 z v b 8 w z G o o q B o r Q s - 1 m E 7 j r t N t 5 4 l E p 2 9 I 7 _ y 0 F 7 6 t - C s z i t B 8 6 u G 9 - 3 6 E l 9 9 3 C w 9 w 6 I j u k B z z 6 y B i y 1 h E _ k h h K j b s 0 h v G s i 8 5 C v w U 5 w D 2 v j m F q n s n I h m p M o i h r B u - t f l r u m C v k r t D _ h s h B 9 w m E l 7 v 8 Y i 4 t N i x 3 f g 2 s n C y 5 x e 9 - _ K 5 h 8 i B i m h E s u z t E 9 3 9 n K 8 x L s l 1 D 3 n o j B 1 q k r E 6 4 h s B j x t _ F z 1 8 6 B 7 m u o B r 7 p H g q u - B w m o 6 L _ 0 x B o _ _ j D 4 j _ W k m w B 2 v n K l 0 u 2 C l w 0 O v i i n B 6 n 0 w C 2 m n B 0 q z Z g _ y f h j y y B - s q _ B w g 7 K x 6 y T 6 r v h J u 5 p l B 1 p v i N n p 6 l H s 5 _ V 6 z v Y 6 B k 6 7 G u g _ 2 C 9 7 6 T 6 4 t S 7 h k x E H 3 g y x C h n s j H s 9 - N k h 7 e 1 x q y B n r U 1 q p 6 E 0 9 _ Y 9 3 _ U 1 1 8 O 2 s r 2 E 0 g t f - y i s N 6 x r B w 8 l 5 F y 5 v t B w l g o O 1 - L 9 h e x u D r 3 4 g S 3 4 m c 8 6 V 6 3 v i C g 0 7 d 1 i i q B l r k H x m w s B 7 p 2 i Q m 2 u N p y k l B v y m C q g i r E m - 3 e 5 - 4 8 F 1 p w S z 0 y a 5 5 j s B 9 6 r w E 1 5 u n D j 8 x s C - y m n C 5 9 w y D 2 6 3 B v 6 j D h 5 r u S 4 x e t 0 s 7 D 9 6 - S 5 5 2 k J o z p 7 B q q o B x 0 q i B n j t b t w o j B t 6 3 I - o p P 7 r s B t l i k B 2 u q i I y - m B i 6 k r C 9 j u o B - P r h S v w 3 n C i h 4 Z 3 3 u X k u 0 V 6 l C i p H 0 9 u U g g l B i t 0 m B 0 6 9 v E - _ j - C 5 _ E q n 4 Z s 0 i t B r 5 z t D - g q Z - w C w 3 9 d j T 6 r 9 6 C j u m H l m q i B 3 9 1 m B r k B m w 1 5 J 0 2 v I x 8 v H j 8 0 C n q p L s 3 v T o 6 y I 1 - o N h m m Z k s i R 0 - w X 5 4 4 e s r 2 u C 5 3 y F - u i H n 5 i r B s v V _ 2 0 k B p _ w g B h x n _ B z 1 s b p j i C 1 9 0 j J _ m h s D k z x U m p i j B n n 6 K p 7 k q B u 2 j o B 4 k x U x _ n f j _ 1 N 0 s o C t n i m B w k i i C n r u f r 2 l h D 6 z 2 2 H y r B y y u m C 5 4 4 Z o 9 p 0 D o j J o x z v D 2 _ q m D 2 7 u B _ l p 8 F o x w L 8 1 r G j 1 r N 6 x q j G u p l u B s q i 1 D s m 1 D 9 u 4 J j y 2 l B x _ 7 s B 3 5 m k D k - P _ z r F 1 g 2 d 0 w 6 Q u r v c s v i z E g o J _ 8 r 6 C s x g z C m 0 T v z 2 6 D m s 7 7 B n v 5 D i m u 4 E o 6 0 j B p 9 _ K 7 u 1 r B l y p H v l x d 3 m C _ 8 i q B - m 2 W - F 0 3 j n B _ r k s B q 6 0 y E 2 5 m J u _ 2 8 C 8 8 9 6 C 8 _ 6 o C v h 8 X 3 s w I 1 k r M o 6 3 u G m 6 k R k g x P o o u j D 3 z n j B 5 1 t g C _ v I i o C g y l N v 9 v 8 B p s 9 e 8 p i r B - 5 G 3 t w g E u i x _ C 7 x s n C r v B 8 9 j k U g m J n y j Z 1 x t C u w v i D n y j Z z 6 k x D 6 9 9 q B - 9 c 5 l q 0 I 0 u p C i e _ m 9 X q u 7 j B m z 2 q B z 5 _ r C 1 i 5 Z 8 y 9 x C r v t u E p w u r E 4 g i _ B 8 h 6 B g w z 0 B n t 0 B x 8 g 6 F r l s n C 3 4 E y k g v E q 0 6 0 B k v i H j - j k L n 6 R i g y o C 9 t p L u - p v D u x u V u x L 8 0 8 6 C w 4 _ L 6 n m 2 E 0 1 1 6 B v 3 k T j x 7 J z 2 u f z 1 8 o E 9 3 n E w - 9 3 C 1 2 _ L p y u O x 6 w g B k g r B k g p o B x 4 3 g C h r 8 y F r n 5 8 B y g U _ v 6 P _ l 6 u E r w 0 f n g i O 5 t r m N 7 p t H q r E _ 2 s r B 9 4 q B t o w _ B 3 r t x B _ 3 p _ D q 2 y K m t 0 _ D g - z x C t w p X v t 6 i K _ 9 x C g _ E t 5 x N z o x y G n z k I x p _ B y s y 2 B p N u _ o g E y 4 G o z q L 9 6 n G x 5 k R q r h m B p i y z C t m r - C t 0 t F n 8 s V _ z - z C 0 z - h D o g g D _ 9 4 F t l 6 7 B 5 6 p j C x t r j D 5 y _ J _ k 6 x H 6 5 m k B y 2 m C 7 9 t j K j 4 S n l 0 t D 2 9 q 2 E p h y m B r _ w p B _ 4 3 Z 1 n v Z n o w P 1 z w g B _ m j B 2 _ 8 Q 7 v q v C w n _ n C 4 L 0 l i k F p t h o B l r u 5 B p k E 1 0 i 7 E w l g 7 D v h o U h 0 z k E g 3 - o B 1 9 u S o 3 2 K _ 9 1 s C 0 j j E 2 _ q w M 5 x p s B p _ i G p 8 k 2 B u 1 z l D 4 2 9 E i k 3 l B q i o u B 3 k 8 g I 7 l m 4 B y 8 6 g C 8 v 0 y D s 9 p B w v i C g q x x L 5 y 5 Y r y 6 B t O h h 2 G l p 0 x B 4 4 k U w n E j j F n g 5 8 H s 4 i E p 2 y u G p y 0 U 0 8 h N 2 1 3 N i o 0 x D 4 m t 7 B n n 2 X j h g C 4 h 3 3 D m - 8 K 6 z 1 5 B v z 2 E 4 0 x 1 B h 7 8 e g 3 p - B t 1 t C h 1 m q B l k _ J w j p x J _ 3 5 M n u w U 7 5 m d x v j n E v v 5 H x n 8 X t s I 2 2 7 l J D 8 o _ l B l n s x B 8 t 2 1 B m 0 u D v t x H 8 4 t k B - z j B n x 3 R t p r E 8 y k E 4 l l H x _ _ j C 4 0 - s B y i 6 a v 1 o D 0 k 2 B u n _ d n g o 9 B 1 5 4 0 B 9 6 l J p y t 5 M 7 q 3 G x t 5 0 B 5 o 7 x C 9 k x z C 3 t v 1 B t t Z k n m s B s j u k C 4 m h Z 0 7 4 K q 6 5 C s m v 0 C 6 x l K u 0 o o B s x s 8 L m _ k Q h u u M 9 l 0 l E 7 4 m 8 C 5 H u 8 y g I 1 0 w 6 E k p q r B q p 2 D m 2 g G 9 i s h B w C 8 9 y 8 H 2 q l v D l C 9 q y 1 D v 4 5 j B g u p v B l - x 4 D 9 s _ G 2 u i E u u y g B - _ n P _ _ o V p 7 n V u m 6 Z i 3 4 D 6 1 p D u _ 4 9 S 5 B v m g d i s g E z _ w I l v - _ B p u v C 7 o g p B y q u O w m z c n 8 8 1 B 5 s w o C q p u H x s p J v u v u C _ g B w u w C v s 8 g D n 7 g h B h y z n B j 8 p v C j _ v Q m o I w m l 3 C 5 1 p j C i 8 m V 1 i 3 W j q 9 H 2 z p w B v g v X o 0 4 R - j 1 z B 3 6 S l _ 2 g E i z j o C u 2 y v B m j F o v 0 g C j i k l B s j 6 k D 2 u u 8 B 3 4 h m E x h y 0 B 8 y D w p m y B y 7 p i B i n k u B 7 h g Z - q q q D i 9 h i B h Z q o 6 t M t o 7 l C w 0 H m h 2 5 G q - 8 q B q i 1 Q m _ n Y i m o z L 0 l 4 4 B o k 2 0 E q l 7 M u - h o B 2 1 r 6 E j 2 7 9 C _ 2 u E y v 7 7 B i 0 r w B k m 0 k C m r m k B i 6 o B m 2 8 u B _ 3 s b u u 0 l D t 5 6 - C z 2 v r D l q j _ D p - x E h 1 q 8 C k 4 h w F 0 3 y D t 7 k R 2 9 m i F v k 2 T j h i B s 8 o j B t 4 t 5 B r 5 1 T 1 i N p u m k B 8 j u G w n x n B t h x g B w m s h B h 7 2 W s l Z w 7 g o D _ 2 z D i t q 0 C h m 6 7 B n j 8 I 9 p M t 6 s b u s s g E m p q _ B x 9 h B 3 j 9 s B 4 m v h B x _ t n D 5 w G l g y y D o z h k D _ y p V m 6 o U 6 9 0 F 3 i h p B 1 x 7 o G r k j G u 7 6 n C h n R 5 l 7 h B 6 v v b 9 7 w K 4 t i K w r o S i _ g 2 B 5 2 0 G h k B t 7 h c 6 1 i l G v _ 5 I 8 z y I v s t m C i j x F 1 x Y 6 4 y O t 8 k S u 2 t c 2 m s k C h j 7 Q - k F t 6 w O s u _ p B r 1 F - z r k B _ - l H m - 1 r C 0 4 t r C 0 9 F s 7 y r B 5 k z 3 C k 7 - N x v 4 w B l g _ k B 2 7 n n C 9 _ z I n o t k G z t z a _ 8 g m B 6 q 1 w C w x i W p 3 _ R 3 s q E u k q Y - 8 g N i 5 r G 1 v k Z y 2 2 Z q q h u E o r i f t y 6 D g h q D 1 o 8 l D w 0 j l D z q B y 2 2 Z 5 j 8 w D 4 j C l r g x B 7 1 z e 6 i B y m v i C 0 s y - D x j M k y z i B j 5 q p E y z V 5 9 n E x 2 i 3 B 8 j 3 C u - i R h u 1 V r - w I r 3 l t I j _ 9 H l 6 t U 9 h r w B r _ 0 z B p z 9 J n 1 r u E l y 4 4 E 7 m y F 4 2 k p B s y 5 k I y q n C 5 j 7 p C v _ u n C 4 j y Q l _ h h B 8 j q I 4 1 n j D i 0 2 n F u o j t B r 9 p H 8 6 6 g M k s 4 T h 7 l k B 4 _ x g O m l v R q h q D t 0 p B z 6 p H 4 t u k C 7 6 k o F 1 9 l J 1 s 1 g E 4 s q 6 B 1 4 2 k D j R p k B v q o N i 6 j m B v n 8 g D i - r f y m 2 s C 3 8 x b _ q m _ B p _ r M 5 k o c r s 6 M y w t 2 C s k _ h C t u p J p 0 m z B p s j 0 B 4 x _ j D v m m n C q 0 N _ n 5 u B z l z r F 9 i z D 6 7 g 3 B 4 j y q D s w S l - f r 5 _ 3 D y k - 2 B 0 i Y 6 w 5 E 2 p 6 R w 7 6 L 0 3 r y J m p w r B 8 2 s l C i i j d 2 0 r h C 2 2 _ g B j - t x B i 3 - j E 7 1 h s B 7 s H 1 n R o o z F m m 6 - C x 4 h o B 7 4 7 w D v 9 w f j o w H q i 2 H i 1 w J 3 r v - B 4 m 1 0 F 8 p k B m 9 0 F k z p J 8 s W _ _ 8 6 E - _ 2 3 G y y k B _ 6 p z B 6 9 2 0 G 8 x t g B 7 6 p h Q r 9 n G h r n B t 1 v 9 H w - i r B i j 4 2 F _ 0 7 T m g p V 1 i z o B y 1 n p K n x q D i i 4 x H 8 r 6 R j 6 t x B u s y T 8 7 0 F g 3 5 - B 6 1 y u E 2 8 o z B 0 1 u B u 4 t b m v p L z l k k H i i _ 5 B w h m u E z u B v h 2 M 9 1 F m o N o 7 8 2 L 4 G p k q i B 3 _ 4 X z l r C _ - 3 0 B 5 9 g q B w 2 x x F 2 8 q m E q j 2 W l 8 7 P 4 _ 5 N 0 0 s G t l r 5 C s p 7 _ B 0 4 3 s D i 9 w n D i 1 G l x 3 B 3 g q J y 4 n F 8 l n I k 7 t 8 G j 0 n j C l 8 s B 9 s l 8 I z i 9 k F 8 6 j j B r k l D 6 n y - B 0 - t P m 7 o K - _ h 5 C _ m B r n 3 H r j B m 2 Q h j n a - 9 j _ C u l 1 u D _ p d i o s r B l s 2 g B h 7 9 B - v u R j i j V 1 q t m B _ q r O n o m r C x 2 n Q x 1 z y C v 6 i G h u u E r e l s B 6 k g q B 6 s 4 V _ - u B o u 6 B z 0 t 5 B _ w 8 8 M j h d p n 7 7 G i l - x C 3 s 7 i H _ 3 l 3 B o m G p r _ 6 E q l _ O p l 3 b 1 6 n 6 C m 9 r r B z x u m D l w w 0 D u 1 x v B q j n 8 F i q u F x o r k B j 8 9 D l 2 n n B r 6 s w G s 9 z e _ x n B 1 y q i B h j z l G h h y - C u w o Y 7 4 v l B l v r p F - 2 5 I j v n K r y 2 a g _ o 0 D h u k t B - z r - C w 1 _ g B j j 9 q C _ 2 0 L 1 q t b 7 z y t D i 9 n Y w q z f w x 0 W _ 9 q L o 6 z l E 5 j 4 o D - 0 M 3 w h R h y l 9 D 5 i i F 8 n u 8 B q s 7 4 B t k z y D 1 5 g q B p r u S 5 q M 9 x m e g s i _ B n 7 v Q _ 3 6 Z m r p 3 E k j v - E 0 z O 6 z 7 v I k u R p 2 t r M p l j D k i n U k m i I r u v B 7 y i I _ r w N 1 w w 2 F h 9 7 I _ p 5 o D - x 7 t C j s H - v m j H g k v 5 B 9 m s j B y 6 z z C 0 3 g o C 0 n 1 - G - w 5 Y n k 6 3 L z 6 y f x q w I r r 8 - J h I i g q v D 5 r _ n G 8 3 t X 7 x v B n n g k D 9 0 u q B x y 4 Z g s o c q j o m C _ 9 r 9 C j 7 p k G z i n j Q r 7 l F x 3 h 7 C 4 1 p 4 B m w m u B s 7 j m E 2 4 4 P h 7 7 u E 0 1 i t B g 5 - 2 B k q D 8 4 j T 0 o l c m x z I 6 6 d 4 _ 8 n I v l v n B x - - E r q 4 4 F q o s 5 B g h r o B m 1 k D i 0 i G r 3 q H l o E o g l v H k _ x a z 8 w U v 5 n v B 5 w B 8 z 9 C 2 s 3 0 D 2 q h k E i 8 p 3 N r h - v E 8 i w X 5 4 m Y l 5 v N o 5 n c s y v x B y q p _ B - v 4 j B x 6 2 H h z q Q z r h D _ l m f z w v j I u 2 t x R r w I h i y 1 C k 3 u h B 5 v 3 g C z t 5 N h 5 k I n i g i C 1 i 7 B p r 4 4 C 9 o j P 8 _ i c z 5 o i H q 5 0 k B s w n 2 E x k 1 1 E 3 i o P 8 5 y Z 6 5 - C x h 3 N i r x q C 4 _ p Y 6 3 6 r H 2 r 7 g B 7 8 q 4 E 3 p x 2 B 3 g 4 1 C _ r t - F o q r B 0 7 i p B h - g q B j 6 9 k C o D 3 r y t D l 4 6 f t m u a z k 7 p C w 9 u 3 L 9 m p O 2 q 7 - B m u g f & l t ; / r i n g & g t ; & l t ; / r p o l y g o n s & g t ; & l t ; r p o l y g o n s & g t ; & l t ; i d & g t ; 7 2 0 6 5 8 4 1 9 8 1 3 8 6 9 1 5 8 8 & l t ; / i d & g t ; & l t ; r i n g & g t ; 4 3 4 t j q g m s B x y D p q 0 3 L w l k M _ k m u B _ 8 o i B q s n v D G t z x n M n 6 _ D q u - 7 J 6 g t r B m 2 s i B v n u P t n - t G s u 9 p C h k w g B 1 y p i B x g N 1 v h 6 O 9 0 - R m r p p B 6 t g 2 D z u t - K 5 0 g S 6 g t H q 3 m m C i v c 7 l y 2 J x 6 q C g r p P i 9 h g C n 4 r a t v l s D _ y 2 x B 2 1 v J v 7 x N p 2 9 - B 0 9 z k C 4 r m I 0 9 p B 8 m g u C v y x W r h 7 p B i v 8 E i v 8 E r 3 _ V v 7 j E r _ o 9 J w r - z B 0 j q B k x _ d 0 t z a r y o j B _ v 0 w C 6 K _ y 8 p D p i - y E - 2 9 B x h 1 2 F h 5 z X j 6 q B v h 0 U i g 6 B 5 - q U x o 7 j E g c 4 9 i R w q y l H s t s h B n z v S h l q z C o g w Q w j 1 - B 0 _ t D 4 t y j B g x 0 V l g v i D g 9 q q H i 7 f s o 5 f r y k l B s n j T 4 4 4 z K n 8 D l 4 2 s D i j q 5 C & l t ; / r i n g & g t ; & l t ; / r p o l y g o n s & g t ; & l t ; / r l i s t & g t ; & l t ; b b o x & g t ; M U L T I P O I N T   ( ( 2 . 0 6 4 7 9 0 0 0 0 0 0 0 1   4 4 . 1 1 8 1 8 8 0 0 0 0 0 0 1 ) ,   ( 7 . 1 8 1 0 6 1 0 0 0 0 0 0 0 2   4 6 . 8 0 4 3 0 8 ) ) & l t ; / b b o x & g t ; & l t ; / r e n t r y v a l u e & g t ; & l t ; / r e n t r y & g t ; & l t ; r e n t r y & g t ; & l t ; r e n t r y k e y & g t ; & l t ; l a t & g t ; 4 5 . 2 6 3 8 6 2 6 0 9 8 6 3 3 & l t ; / l a t & g t ; & l t ; l o n & g t ; 5 . 5 7 4 1 9 9 1 9 9 6 7 6 5 1 & l t ; / l o n & g t ; & l t ; l o d & g t ; 1 & l t ; / l o d & g t ; & l t ; t y p e & g t ; A d m i n D i v i s i o n 1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0 6 5 8 4 1 9 8 1 3 8 6 9 1 5 8 8 & l t ; / i d & g t ; & l t ; r i n g & g t ; i 5 p k k h g 5 s B s m j r B s t p F k 4 h z C o w 5 E q 5 g t O _ 3 5 y B z q m o C 1 z _ 2 C g r 0 - K p 3 r 7 C t l w O m s o I 3 u w q C x 3 r C _ v 8 j E k p i 1 C q 7 n u B 2 q 4 D m l o C w u l l B k 0 r C i 0 - h G 4 s _ d x 4 _ B 9 t 0 g B 7 s 9 d 7 u v G j i v J 5 k r i B x w i s B h v 7 F t 8 s s G 0 n v Q 0 o s h B n m l t B m - w h F 0 r 4 5 B 6 t z y D z x p B 3 r o x C 0 2 _ q K _ f 2 4 l x F 4 h h 5 I x x t J 7 - 3 F m p 1 O x h 1 T t u l u D 2 0 0 B s n i K 6 1 n o F i 3 - V k 9 9 d g u n n D 9 _ y n F 1 s h U h o - h J 3 x r P _ 8 7 u E y u 6 Z g s 5 R q l s i B s 7 g C i x y W q j t u F 4 q 7 L 5 i g _ E 1 8 w F l _ 2 r B o 1 D n 6 i 8 C 0 s h k F w 0 v h B 5 1 E w w Q t w 2 0 J u g r i B w 6 9 M g p y U t o t K n x f 2 z i s B - q 1 t B r m t u D 8 z 8 0 C m - s w B 0 k - V o _ 0 t D u k H n i 6 m B 1 w 7 8 C 4 z 9 d 8 7 j l B l z M 1 4 y n G g m 0 f g h 4 B w 4 m j C 0 r h 7 E 4 m 0 n B o v _ Y m x t 2 C - w 9 O l u j I 8 q x 6 B 4 l x s C h l s u B n r 7 F g v j H u h p g B s r s w F 6 0 j g B _ k m x C t n x i E j 3 y K 7 9 g E t m n C 4 0 4 O 6 o h 6 G k 6 u s C n 0 D o - m r C j k 4 M u o w o C 2 k v y B z z g a t q W 0 m i t B k k 8 3 C _ h w S u p y o C k 5 r M _ n u C 2 v y g B 0 o _ r K g 9 k 2 C w m y M 6 n 3 H q n 6 8 D 8 j h s D 8 n K u 3 v o D 6 6 r q G o 8 F 6 z m v R g n i P 2 1 2 2 H z 8 n v B x 7 c w g X z 3 - o D u - q w B h k J x g _ d 2 9 8 - I y z 6 p B m x w 5 B k u 0 f 0 4 h 9 B w 0 z a 5 5 w b 9 2 x B 6 g _ 0 T - s Q p 4 n K m u 1 O q o s M 5 j 1 m B - L _ h 4 M k t z D j 9 _ V 4 9 h 1 E o - 4 p I y r 6 B 8 q m r P r w k r E 9 m l m F l y r B 1 _ 9 l E 4 o o y C 0 2 s I v 3 o 3 D v o i i E 3 c - n u p I w j I h o x z H v n 0 B n 2 x E 1 l q N 0 h 4 N z g n D p h b y n - w G i 2 j 4 B i n l F k 3 u h B n - 5 6 C w h 8 o V 8 j 7 B m q y y R q s n p B w 8 h F k 5 w 3 D y z m r C - 4 t H 8 - o L 5 k p G 2 j 1 y E g y 0 k C n t j D o 7 4 B 9 t 1 l B s _ _ g D 2 - t g E 1 5 s B n p r 2 C q s k 3 B w 3 k T k 1 z a q - w i D w G 4 p o V w x 0 t B m 4 _ D 6 - - j E v 5 w o B 9 u V 9 o 7 X h x o t C o t y - B m j r i B 6 i h B x 6 g S j 8 l - B w 8 0 _ J 5 5 C k 1 C 9 p Q 1 _ t 0 F k k q 4 C h m 0 D 6 7 q T 2 6 j m B n 8 n 4 B i w 5 O _ u s N p t 2 k J _ 9 y E i 0 s l C 4 - y t D 9 0 n E 5 q l J 6 n 7 T v 9 - Y o 0 p v B s 1 - 0 C 6 4 1 O s t w Q t t j M 7 k v B 7 7 k k F 0 4 9 M - 4 y a n y k I z o s 5 E i w t w B g 3 z a i y U q y 9 q B F p m v U _ 4 z _ P 8 7 8 x C m - k a s o G i r 4 e o i w X 2 y o K u y j w B k t o 6 K g 1 - 1 B p - r p B 1 8 O k g k 0 K q u j I g 7 h M m u t k B 2 x 7 0 B y h o x D i g _ B p t _ U 3 5 y k E 5 6 _ V 1 5 i n H t s n h C 3 z l n C n 4 g b p j L 6 8 0 l D t z 7 P _ 6 p J m k p K 0 n y v B g 0 w G 7 4 D 9 o - y C h k 6 g D z w l E j 5 g O z v 2 s G l i n Y t p p S t 7 H o j 3 F g s k Q 2 k S - - i z R k - m F r 2 7 G 8 x w - B w u s H g l - 0 O o 7 n P s k E s g g B 2 6 1 V m 9 x O s 6 g o U w t i C q g 8 l J w 5 i h B 9 s i V z j 2 N 8 _ p v B 4 m v h B u l h P w 5 - 8 C m 4 q 7 J g i 4 F 5 x w g B x k E r t 5 n D w n m y C p t 3 J r 0 p G t 4 3 J 1 j v i B g 9 5 p G k 3 7 E k h v h B s 4 l t B y 1 k m B j 2 7 i B t x v L _ _ 8 S 0 l u d o h 7 1 O 0 C y x p J p r x j G 7 0 6 b 5 o t Z 5 n 1 2 F w 5 l i B _ r t c 7 n 6 9 C n w v 3 B n o r U h x q w B 9 6 l k B u l - d 0 _ 2 w K 9 p p v C 6 u t g E 7 2 s q B _ x v o B r 1 9 y B t 5 k 4 C 1 z w B s - l y C p 1 w z C 9 u 9 E r o 8 Q 3 k y K l h w L x - l r C z v i n B 4 5 i z B 8 9 k n F 5 _ j z D n g 5 2 B 0 o 0 6 B 8 h m l B m t n B 0 1 8 r B s j 1 f 6 m u b 2 h z y B l p _ C r p k Z s 5 m c i n t 6 E _ x 6 T y 0 4 D s 2 8 K 4 i 1 u G r _ h 0 C j 5 0 6 D m 6 u g B y 0 y 3 C g i k m C i q o j C 1 _ 8 9 B h 8 m G 2 w 3 b 0 g 7 L u n z y B 5 r m f j v 3 v C w j 0 Q w x j i C i r v w E u 0 m E k q k t B k 7 - g E y P 4 q 6 6 L w _ 4 n B 2 t m V h j p x D r g m X 8 6 r - E 7 3 9 o B 4 h 4 p S 1 0 2 r G 0 w o v B g p f 6 p s w H 6 2 s i B l j - W j y w 7 B y 6 s i B 6 8 C 0 l 4 - C w _ 0 D 6 z j L 8 z j j N 2 t 7 u B 6 m k 0 B 2 2 m r C 4 q i i C 2 6 o G v I v o 0 G y s q - F j i 9 M u r t 5 C 9 2 D j r g v B 5 r j 7 O 1 h 6 T i 9 T o 9 i l D r g i B s r 8 p C x o h F g k J v l g o O w g 6 B 2 8 u j H v w l k F 2 w 1 O v t o z C 9 r n B 9 p 5 8 D z t l n D 6 g 7 D 4 1 k Y - h 3 N 1 6 o a i k 5 n E w q 2 d 4 h u G 0 i n t C t u v N j g o G v 6 s h B 3 _ f v 5 r k B x y p g J 5 B _ n N 7 j D x n p j C 1 r h d m o y o C p h m J 9 g g x C l l 3 o D y g z k B h h l i M p 9 B h u 7 l C 4 h z s C l v B r u - i D u w 3 o D 6 l x o C m i 6 I k v x y B 8 0 - V n h z 6 B w s r s F 4 9 l G 0 r 5 - B v t r P - l 0 G v s 7 W 2 l u 3 C k m w 5 D g x l l B l v 2 W x 9 - L l 9 9 p I m 5 t c w E 8 j m T m 7 v H q 7 - t C m p u - C 7 u 6 6 C v 3 h r B _ 1 v 2 C m s s 9 B 8 w 4 3 E 3 x 5 g D 5 7 r n G y 8 3 q D 8 3 n D z j 4 n M s l 2 q B m s l q C n w v k E z 5 z G z q 8 0 I 3 t 1 L h v q c o 9 w n D 2 q - g D x _ y B 1 u u o C n _ r p B 7 x o j C i 7 u k M 6 9 8 w E r 4 W 3 o 9 t D 8 m u p C l _ l x H h t x c q 0 4 6 D x v q I k 7 g s D z p m 4 D s 8 N 5 j m 4 B g v n d 0 1 5 R g y o 5 B n z y 5 C 6 3 g 4 D 8 o m n E l 2 o l C 5 1 B 4 z 0 1 D x 3 q y C u 3 0 s C t 9 k B z h _ 2 C 1 o o L o s z i C k n k j D 8 j m I v o 2 8 D _ 6 h r D k t l B i o h 4 D 8 6 7 w B x n q M 1 j _ 0 H z k k K k v k 4 I y w q o B 5 r y 1 H 3 0 5 q B 5 5 2 B 4 r g n J 3 t 5 Y 1 4 l o B 2 z Z s 1 x k G l - l u F t g - I l 2 7 m C q 5 9 I g s _ m C w 4 z u E n z m H p 5 _ k R n o 6 E p u W k 6 g g C m w o s F 8 z 5 Q 8 _ k m B g _ l y C x 2 n 5 D 8 2 _ l C x 5 i w B p q 1 s B _ 1 5 C k w g u B y h s y B 4 1 4 l B 2 x 1 p C n 0 y 5 C m s m 8 D t 1 i j E 2 m j B l o v s B n h 4 v C l 7 i E n - w y C w 8 x H 1 v i l G h m p B g u 4 n D r 8 y r C u 0 r w E r y i X r 0 B h v v p b t _ n i B u - 2 F 6 v 1 q C 3 h o 9 F p h 4 S x x z m I - 3 s I 8 9 w Y v - D k g 5 e y i m q C 5 u C o j h B 6 8 l I o r 4 o C _ 6 S 7 z h u D - w j x C 1 v 1 I 4 3 m y D p 6 8 F q h w 2 I u 5 W l 2 k i C 5 o m 5 C k 8 s G j 0 m 1 F u h z C w q i v B 8 y 9 _ F 6 j 4 G 2 - 1 h R 7 p y Q g j t g B 8 k 1 k D m 6 p m B 2 n j 5 D z _ b 8 8 w i E h u j M g 4 q x C h k _ t B 8 w o N u 5 q 7 C 5 8 0 o E g j x z C t o 3 3 C g s 7 j E 6 - t I k s j n C p o 4 n C i 4 0 s B 3 x u k D 1 p 6 E 0 n r 8 C 6 y _ h H 2 _ 5 I 1 x n O 6 6 h 6 B o l m B i 8 q _ J j v g B p 5 h l U w 1 7 F r s z r C 8 l 3 p G 0 h q k D w h o u D z t B 1 0 w p M r s G 2 1 1 s F w m 7 i E x m 9 D - 4 s s K 0 i 9 6 M 3 h G r v h t B i 2 2 o F 5 k 5 l D 4 0 p J t 8 h i E 7 1 x W y 9 v l J p n 6 S 7 u r h B 4 4 _ m B h s h D y p 7 i D 8 0 z y B w 2 6 L z 4 j w D 0 3 u t E r 1 0 o D k u 2 y E 5 8 g K w 1 4 B 1 3 w 8 F w s n 5 B 2 4 o p B v i v v D l 4 l o B 6 n m x E 8 4 v Z 2 m v K 4 2 l Z n i s t F o n - l D 4 5 o j B l q 4 M h 4 o D m v r 1 C 8 6 S t y 1 4 F 4 8 0 u D s 8 C r z _ h C 2 s z E h 5 m b w z 8 D q 4 2 s D z m h w C w 6 o s C j W 6 5 h b 0 - 7 u D i i t T m y 7 S t u q V h n u _ B n v n p E r v x D 5 y m 1 F 5 z 7 1 H g o C - - 2 g J l - _ M 4 l - i F 8 _ x H 8 t w 7 H 4 n v m B y 5 n o E j 5 0 b 2 6 8 _ D q r 1 g E s 6 _ 5 C j 0 l r B g 4 k S t v _ F p 0 1 6 B j 6 9 - M k t v j C z y k 0 B n l 8 3 B g 9 l E o _ o z C 5 i 8 v B x i y D 4 n z y B 3 4 p l L o z w D _ 2 8 z B s 7 1 g D t x n r B m n q L 8 j 2 U - h _ 7 B l p z - B k w 7 n M m 0 3 C y u n 2 D 1 - u o B q 7 7 - J v h l q C 8 4 1 y C w y u K s x h k C 6 g l 2 B n v 7 - C _ 3 y H s m i g E 8 j s k C 8 k 1 0 F k 0 - J v - v U 3 9 j t J h g 0 B h 5 z 1 E w 1 s k D s m S 0 v q v B 1 g 5 6 C 7 v 7 - H s i 6 B i k w n B w 2 j v J o _ s g B z p i 2 L s m o N s 0 t h B 9 5 3 v F i 3 1 y C z o - z E 5 x z E m 0 g N 3 5 w G p 8 4 k D p w 7 _ B u t o i C m 5 1 B w z y w B t 5 H p 3 n y F p p x p D 6 h s 6 B i t 6 j B v h D 4 p y Y q 8 w P 0 p p u I g k n w C i n 5 Q s y x O h 8 k J i 5 0 u B t h k G u q u t M i x 7 n M 1 R - u 1 6 G q o x T 4 t 2 w L 0 6 m 9 C q v m 3 C h p 6 g L 4 5 h 6 B - v 1 2 n B p 1 9 l B - l 3 L s w r 4 K x n i 4 K q y l _ B _ w p p E h q m 7 B i v l 6 E i u l _ I j k i s D u 0 z n B h x l B k 2 g 0 H 6 3 v g D s h 7 i I o h r b 6 t m 4 D 2 p 3 m D 7 p k B 7 7 i x O o 8 u Q 9 v i w G q n o 1 C v 0 5 p J s 4 3 r C q m p s C 2 9 x z D 7 h z 0 L 9 j h z B 6 4 9 g C v s i 3 C l i 5 l E 7 w 6 x H 7 t L k 7 n _ K q g 2 - B o 0 k k B x 2 0 s K r 6 z u B l 1 l P x 6 P k z x 5 B u s t f g 6 x u B t 6 h N 5 2 g D u 5 w b - 5 r N 3 9 - D 0 p E q o 8 N 9 8 9 t D h v o a s 0 1 u E r 8 3 N 1 j r B x y o F 9 t M h u 4 X s q p a 7 k h y B x F 6 w _ 5 B z s E j h 7 c x y h y B 3 l m H 8 6 y I 8 u w I u y 9 F p 6 o T u q 5 c s 1 p R k r F 2 9 q G v l 6 e _ s H h 9 C 5 Y p 7 n M s 3 4 E 8 g v V s 5 _ 0 B 5 g 7 L q m q t C u u i w B q x n T 0 l t 1 B 7 s 7 B 6 w y q C x 0 z 1 C l _ 7 Y j y k 7 B r 1 r F 0 h h e 3 o l R y q 2 L 1 j C 6 _ n N p _ 5 E v y l R s h 9 j D 7 1 v B v p - J o 6 c p w 4 b s v 1 g C 7 g j o B 1 _ o N 0 0 n R y c 7 x l q C m l x W 1 m y 6 C q 8 0 T 8 q w m G m 7 I 2 y l 1 C p x _ y D 2 6 m D j 0 z w B 6 m h y B k 9 1 d h 4 x s B 9 1 T 5 n 4 x B 6 n C p v m q E g w _ n C w - h m E h 6 7 Y j j y h D w s 4 o C t q 6 D y y u 1 C v 7 p _ D 0 9 G q k 0 U t o x u C 5 0 n y F p i O 4 P v o n p J _ _ o s B v l _ v B 3 j l T t 7 t O - m Q j _ p 7 C 7 w r r B t 9 j 5 F j 8 v 5 I _ q 0 S l k n V l 7 - 8 B l x p N r k _ s C r 8 i z B 6 j x g B u - r 3 B 0 4 s 4 D g _ t c k q t V 7 i m x C z m v y D p 6 4 M m 0 v S _ n k r M 5 2 - H h 1 u 6 F 3 7 5 3 C 8 l v y C _ 1 3 s F u - l 2 C v 5 o J w s h g C o v 1 f 9 i 6 1 D 4 q h z B 0 7 D 7 w s F k 6 s H s r x 0 E l q k 1 C s 4 7 u C x n g n B w v g E t 9 6 5 B i x 4 b t 9 k x F r h b 1 w j E 3 w 8 4 O 7 c s 5 q z C 1 6 t 4 I h 1 v _ D y i k E o r t 0 C g r w 6 J - 7 t g B 8 j N u 9 v i I j w s 3 E n r 1 0 B x 9 _ 8 D q l w l B l 9 x _ N n y s E m t 7 5 G m h 7 c x 5 3 q D r _ N k y w k P 7 n j d y h p l C n m h B k _ v 2 D v - w B t y z 5 X q L m y x a i 9 v t d g s 2 I 6 v i 9 D 2 5 y g L v j z c z 5 F m 8 p v C - h 3 f x n 8 D 3 6 S 8 w h y C r o i r B o 7 9 0 C h t 9 Q v o K 2 k 3 8 D z i _ q E 7 m H 7 n h k R j q 6 y B 7 q i F z u 5 E q 6 s c k u 2 T - p i 1 B r k 2 3 E 0 t n I 2 r - q J 2 k _ G p o z 0 I h r 6 u G g s j X m h 9 y B k 3 k i B _ r n B p - 5 w B u _ _ E 5 q i _ H 0 S 0 6 - z H 0 h g i C n 1 m M n s 4 U k k B 2 2 - n C j l x g D 9 5 w c 2 _ 0 y E 8 i 8 3 C i p p 3 B 0 _ n 3 D m i g B o 3 r t B y y 5 f s 2 W 1 0 2 1 C r u y 9 E r 9 D h i i Q i 3 9 M l s y f n i 8 N o g z Q v 5 6 t B p p k D u 6 u l B 3 5 s K n k i R y p 5 M 7 6 p _ B 3 - m 6 B 5 j 0 S 2 i n B k v i Q 2 B 3 6 9 l W 0 7 y S t 0 C u 7 p 7 B 8 q 3 h D l h j S s L w u y m S l z 2 x B - 0 9 I v v p 9 C o 5 h m C z s g B q l - f 2 v i x F y m n K 2 3 l 6 E n i - 6 B t r S i p w H 2 m Y q j p S 8 6 S q s _ F i p u S 2 _ h s D 4 2 h p B x q k R k s i 4 B 0 f 8 g g H i v l p D 2 n 0 z C 3 y R x 2 7 h B T v n 4 n B k t y f 0 - i t B v 2 i x B 5 m n O q h i a w p s D v 1 j B - y _ y H 4 - t x B 0 q q E _ _ i I 6 h s I t _ t g B p _ w F 0 0 j n C 3 j k b s v 4 8 L 5 h l U i o l o C m _ J p n r k B g _ i g C 5 _ 2 _ C w i Q 4 x J 4 h 5 Z g m g 9 B z w q 9 D 1 4 O k i k y C - 2 2 d p w v P o y h n B q j v S q _ g o B q r 3 p L u n f y y n V i p 2 O 6 p t S i w r 5 C j h r E n l y v B o t _ M q m x j G v 5 p J r z j j B g 7 t h B h w z T 5 h n Z _ 0 h q B l x z C 1 m - w F 8 x 0 a 5 j 2 w C k - w U 6 m l s B 3 x m Q t m O i q C 0 _ z x C g 8 8 d q p 1 s E 2 i h N s j 7 1 B t 7 x P 4 o z l C l 8 g E q m 3 0 B 4 j v F v i 7 G r _ w p D v m d l 1 h w E i p i d q m 0 p B k g s q C m 2 g 3 B k _ - j D w t 9 d 9 a h n 8 x C i l D 6 6 4 J q o o Y s _ l n C 2 9 5 e o 3 4 K i 0 l u B k h i H k 4 i S s s L u v k F _ s h d h x v E x y k 4 B m _ v S s 4 u X 5 h s _ G h - o G n h q b 9 9 1 G y 0 o K y q q i B 8 7 i t B 5 l w Q h Z _ 9 3 Z p 9 k R i 8 y N 2 t n o C 2 g h m B j i 3 6 B v 3 5 P u 8 u N h i p L w 7 v U 4 4 _ V u s 4 u E s 1 x F 6 x h F i n k u B _ p x z C 2 o m k B 5 y 9 b r o 7 f 8 9 m j B m i r M g w 7 D 0 _ g Y 2 p t S u 8 k r K 3 v f x 5 l 8 B 4 w T i 3 x p I k 2 t p B 6 x t 2 C q y w n E k k v Q _ g e 6 9 s R k 2 v C i w _ h B p s p n E g z v F v y 9 u E m s m p B y u X k 0 x L v s p F - n l C 1 j q f w 2 5 z D k h 1 U 8 7 y C 8 j 2 C u 1 i 8 B p _ F i 4 v H r 6 v E r j x G 7 8 _ D m x x 1 C 8 3 8 3 D g 6 w 0 H p k 9 G u l k 5 B p y z M j p s i B o g 0 z B 9 v 1 z B h m z J 5 5 q E y s 7 G 0 v w t B m y k 2 F m k L y n 7 b m u y X q m z t I t 7 2 g F _ - 7 q C l 5 l T r z 9 9 C 9 k 1 v J 4 3 y 5 K 7 k 2 B 0 6 k x D s n u D r v i k I - r v X j 0 l l C 9 g t 4 D z g 8 l F q y 9 F 3 8 q 0 D 1 k 0 6 G _ i i i D k 2 q C 9 z 1 t D 3 - 3 v B u l _ 8 B _ - D i 1 t n E 9 _ t 4 J 8 z N m w k g B 2 8 u v G g 3 B u u 1 h F h u r x C u h s b y p _ C h v g h C 0 s v E 6 n p v C 7 3 z B i y g d t o j 4 F - k 8 E 2 o k R 0 z 9 M 8 z w U u 6 v N 2 6 4 Z n j j E w i 1 n B l - u B 2 x 6 e o B o g q w D z y w U 7 t 2 I x 8 H 4 9 z 3 D g 2 p j B 2 _ p i B k 2 o P i _ e 8 n k N 0 9 6 L 2 u i B w 8 7 9 B s z 6 9 B q 4 0 D u - 2 W i y k i F 6 0 i L s 1 9 E j 6 i y N - o _ I 0 n t X l 2 i M j s - 7 F g 8 0 k C 5 u h d o - u h B 7 x y n B - 0 u G z 1 v 1 D t y F i k 5 e s x w U g r x U l v q e r x j B _ 6 i 3 B 4 1 q G q g m L u x t 2 E g g t n B 2 i h Y q j 0 C 8 1 y z B 6 s 7 W t 0 0 i C x m - L k z g z G 3 0 O h g 0 j C - 8 m F x 0 3 l B 4 m n p E u - q I t m h o B 0 9 c g l 5 M 6 j p i B t 5 u b 0 9 k q K n 9 _ L _ 0 _ g F i - w R y 3 z y B o 0 r q D 6 i o B u - m p C o 0 6 g D u j r b 4 r n v B o i B z s q H t i 1 1 D 0 t _ o C m _ i 4 J _ h 0 B u 8 1 m B 0 p R u u t 5 B u 3 w o C k w - o B w x 0 E w v p Z 6 8 q r K - 7 6 D h q - l B k 8 j 0 D 7 0 i g B 7 8 z B q 5 5 B 6 7 g o B 9 y m L r 0 l R r n k y B r l 0 h B q z 3 e w o v _ D v r 2 O j t _ x C z k 0 7 B x 6 v H 8 g r W s 9 z J 5 7 8 C o n o J g t v l D 0 j k 2 G q q m M u u q B 4 l o B m h w O h u o - F 0 3 1 q E q 4 6 K u j u S s 2 g S 2 2 j g B y t 4 Z o p 8 h C 2 _ - B - x i E _ - J h s 8 Y 8 p m j B 6 r x z C 5 o 0 d x 6 0 S _ g o 5 D k 4 j l B 9 i p N t x 1 v C w 9 w 3 D u s q i B o x r E g k y 5 D m h 1 Y w m o 8 B p x _ R - 9 q g D m y o j C 1 k 0 M - m z l B j t _ _ B 8 3 r S p p x 8 F m 4 4 e _ r 8 O 0 k 2 g B s 1 1 y C n 2 9 c o _ q Q r o 1 g F 8 _ i 3 F q o j V i j o j B o 5 - 7 J 7 k p q B 1 G j 8 g k D 0 i h O y o n 5 D 5 z w G r n 8 w M 6 7 2 l G w 7 o G j r 8 3 B v g h U 1 8 0 L x 6 r _ L _ l 9 M k h o v C s 9 j 0 D z u p D 9 r y 9 D 8 k F 1 4 p P g h 1 U - w k B 4 u C k w x k D p i 4 _ G p _ 5 h C 8 _ _ Y 8 s 1 l E m j h q J z l s B 1 p 8 p B k 4 g p B s - t h B q k o K i 7 o Y v 2 _ g B - k q C u g z D q p _ c 4 i v E p 7 o C 3 o l b w 0 8 d q w n K w 3 6 n E _ s 6 m J y h l J w 4 l 1 C t g 0 r F j y 5 b u w o 3 D _ _ 3 q I - 0 4 V v v _ W p 9 3 e 3 g n h C z t 7 g B w i o H o n 0 a q _ o L v p q B - h 9 p E 2 m L 2 z g M k i p s F m v 8 7 B 0 6 3 j D 2 2 t R _ 9 2 T w 4 y o K m i r j C r j y j J 1 7 R - 3 D 1 v 2 N 5 r _ 0 F p _ m M o 0 m J p g a - v T - 3 t x B q 9 m k B 2 t 4 S p r 2 E 5 k _ r C i 5 y k C 0 t r K r o 1 C q m v - B p t o m C v s - I 2 q 1 _ D 0 2 v n D - 5 k C l w u M k y j _ H 7 g 4 M m v x x C n _ v W q k g I - h 2 z C 2 x v u B q - j Q g w 5 R 6 z z B 5 - t Z p o j C h 8 t q B 5 6 l d 4 3 o 9 G g 6 k U q w l B 6 j n w C w 4 4 9 B _ m 5 P n w h r E 3 s 5 Y k g 0 Z 7 p t C 4 - q _ F 1 6 v j C n n q d x q n Z 2 8 3 k B w 9 _ T 8 q - v G w u v 3 E _ t q B 2 8 0 q D v g r 2 E j o q N 7 j 6 C m x n v H y 7 7 r B _ 7 i 8 D 7 8 3 H k o v Y 6 h h 5 E 5 r t k B w h p C 3 0 3 I s o x T x u 9 7 D h u s S m 3 u 1 B 7 8 - X 0 4 6 y G 1 t _ O 1 k m 3 B o y h 7 C 5 r 3 B h p k x C h j 2 L s i 9 q B 1 y s G z q x X 6 o k N r h z w B 0 3 4 u B 8 j s l I h - 2 r B w 1 K z o u 3 J 7 z 2 f m y 4 Z x 2 x 0 C 1 s l r B x n k J 2 y 1 D w 2 t h C y s - 9 H n i 7 G 6 _ w 9 B 2 x m Z y o j L x r s O l 7 v u D m p r f k q 0 u B i J g 0 - n C q n q 3 B 7 g y Z u 5 1 j B r o 0 m B z _ 4 m B 0 z h O h o t l G 9 m 6 M 7 4 z L 3 p y P 5 i w y B l n l z B 8 4 y H 2 _ 0 C q - h H g o 0 D 0 g 7 n B z 4 1 i M u y 8 3 C m y o W m l r 4 F n 1 u F 4 6 v o B 1 l Z i - 6 Y 0 g 7 6 B 7 j o D m m u 7 G y l 8 D v i s _ D t x 6 k B - y s j C p l t K k p s p G p r h U e - 4 j 4 B y s v m B j v 9 j B r k o R 1 l 7 X 4 s 5 F s s 0 o B h p v b g 2 t 1 E n p B m 5 o T 8 i h _ G i L y 4 x D j 6 - r H q 8 q I p s _ r D z u - V i q - h D s o k G 9 l 9 v B i z r b 2 1 6 E _ 7 1 k L u y o u B k _ h O r 2 p n B z C p G 1 6 2 W h h t H x 1 v X u 8 h o H o y u K k y p B o r v F m 9 p F m o 0 M 0 7 9 U v v r X l 8 K 8 _ D x j t p N 4 1 x L _ 8 x 2 F z i q C t 7 z i C s 5 o v B y 0 i m B i i o J y 2 m g E w 3 8 H 4 - u Q x i 3 W 6 q k z D w 9 v E 8 t 3 6 K m q 7 1 D k h p C 6 4 m Q o g o j B 7 x 6 m E z 0 p r B 2 h w 6 J 4 5 2 z B 6 6 0 O 9 u - I 1 4 k C w k j r B g 7 t h B 4 z t p E g p n x B q g C w _ z f g u 9 M y - s X i 8 i T _ z p j C 4 x 1 _ D h 3 t P r z 0 L o 8 - Y o y 4 M s m v C x h _ E 1 q _ a s l k _ C o q j f w t x c 4 w 8 0 C 4 v X y 6 o v C g 4 n 8 B g u 9 h B z j i H m l y L _ 4 v t B m 7 3 7 B w q 7 d - w h l G z g m p D w 3 6 p C j 2 c r t z O 8 p u B o 6 v t F - w g _ C 1 8 m G 8 t 9 _ B 2 0 i Q 6 9 7 j E s 6 r x B r s c h z k E w l r Q o w r p O 2 9 8 v J w p v L o r p H - t j j B 1 i 9 p C y p 2 W w g w U x t k f 9 m N 6 - u y M z 1 z Y p _ u C l D - h t 8 B 9 u 3 _ H s y 9 s B 0 0 x k K 5 8 F j 8 - R u u t w b o C p x w J t 1 5 y E i i h k C x m B _ 6 h q I 6 7 5 f - h 7 - F 7 z m - C y m u I g 9 w 5 H q 8 x n I p w f 9 2 P 8 v w X x z K s k B v 3 y w E q n v v B k v y l E w w r B u 5 g y C - - n o D - 1 U y w p B s 3 6 t J _ m 0 H q 2 4 E o q - E w 5 u Q 8 9 m j B y v l Y o l 6 L g i g 1 B q x G 4 m 8 0 C 0 z y 5 D 8 3 k L 9 q g v D r h Q y 8 y h K _ q m H 2 - o 1 G w r j t B h z _ F 3 - 2 Y y 4 w 3 D q q - o D m s g j G 3 - m L n 2 p P n 7 g i C g i - j D 4 2 n h B 0 m o n B s 7 0 l E 1 5 o Q n _ s P m h k i F g 3 j T s u 5 H y k x H k k g p B q h 5 j E 6 r u 5 B _ 8 7 t C m 3 d k v l g C q t 2 W k x 9 M 0 k y U v 7 g o E 5 1 w G 4 9 o v B w 5 w U 1 l F v t 5 T o z v - B 2 k w H 4 z g 9 B l 2 j J z _ h h C u 9 7 P u 3 _ l E w D y 2 8 r D 7 1 y a i _ o 8 C 4 i K g - i V o 7 6 I 8 j t h B m y j R 6 0 s b 6 v 5 D v s i n B z l 9 C u w t m B 5 n 0 z D 5 x w g B i 6 q M j l y 2 I h 3 7 E x l z c l 6 l t C _ 1 k r E z v U p i 3 Y g 9 s h B s j m 4 B h s h o B 6 x 1 W j i h p B 3 5 4 K 4 m p 4 B m - m D w p 0 3 G 8 m n v C u 1 2 W 5 m r D - m p W u 9 4 g C y 3 1 g C k i 6 L k t 0 i B 0 1 k I y i 9 - J 9 0 r s B r - j C g k Q u 3 2 J - 6 9 0 L x 2 q B l v j s B w m 3 t B 2 0 s p B _ g 4 Z 1 0 r w B - _ _ V y x r h O s s q F - z v F 8 4 p Q _ k z F - p r p E n i 6 9 C j l Z 7 s j P m 7 n Y 8 u _ Q 1 2 v e y 9 t E 3 3 8 g D h l t G 9 j 7 u B z 9 q v C s 5 i t B q o n I q - z B j k 4 J l k l R t n k R q 1 _ B g w - C w w K 2 8 9 y Q 7 v 8 9 E v y j J 0 3 z z B 0 p 0 V 0 i 7 4 O 8 2 L q k 3 2 E s w - j D 8 s 0 a n k n X t s i N s 6 r x B 0 3 k 0 D y 0 6 K k 3 4 p B 2 8 x i D s w 3 9 C q y 4 F _ p 7 g I v y w p B x r C i 1 i - F 3 h 3 z D 1 w d u x l u F 5 k 6 _ B p z Z 9 z 3 5 D 3 i 2 x B q 1 w 5 K i 9 x j B s t k s F r m 5 J t v w v M 9 s 2 R 5 y 3 r B y i 6 r E z 4 x 1 C 7 P 0 i B k 0 k k B 0 6 2 9 B 2 j 2 3 G 8 8 o L 6 7 h i F i 0 p i B 4 7 k 8 E 3 y B v 1 5 E _ 6 o j H 6 z 5 T q 0 r 2 E z p 7 p C s o q Y 6 7 g r E x 4 o _ B y x w 2 B 6 j p B 4 q 8 9 C r u z - D h z - f 4 j 0 0 F _ i j H o o 6 d t v h G x 1 p F 4 5 r J m h s U 6 z m 6 E _ v w g B i z u N z p w Q _ i s T 4 3 e - u 4 B 1 m - V j 9 C h 1 _ d n 2 m c z u 6 L v 8 j l B v w h p B 6 m - x B 1 - - h C w 4 i D r 9 o H r k 5 v C o t g I u _ g l B _ h F z 0 o 8 E _ x 1 O k _ _ v B - 8 _ 7 C j - 7 v F g - 1 6 C y 4 z - B z g H r u k p M t - 7 D z k h i C g y 8 R s q M 6 6 k L 1 h n z B j 4 u q B s u u h B 8 s q 4 B g _ g Z s 0 l W 2 3 y R 5 5 _ 0 J g - X y 6 m w B z p o j B h l t 5 B 8 k 4 U m n w B 0 0 m v B z q h 6 G 9 q _ e 7 n z e 8 2 q q J _ p 2 Z 5 _ q w B _ s o t B _ s u g B 9 5 w g B j g i 9 B 9 - 0 H v z g x B v 7 5 n D p 4 k M 3 _ k C h y o 9 I 9 h - Q r 5 z H r 5 g t E h r q s B h 9 7 2 B 5 r k R o s j l B q _ m y B 0 K 4 v 4 6 C 5 9 6 T _ u 3 Z o x n P 9 8 s b y x p S s 3 j 4 C 8 2 9 _ G 2 i u H _ o s 5 B 4 2 g 5 F 0 n j u B - 5 g 9 B l r 8 g B l _ q 7 B _ 1 m H 0 y 8 X p l 5 Z h t i m B u 6 o 8 D _ 1 g i G m g m B 2 6 i t B z - g i C o u g r B z 7 t h B x q j B x s h z B 9 o p N 9 z 8 J x s 5 F v x o n B 2 r 1 a w 7 h y I n x x U g 0 m v B q i h s B 7 p o d 3 x r 3 C g 7 g y C k p 5 L u 3 1 C _ 8 v I u 7 6 s B g x 4 F 6 4 r n D 0 h g n B m - 5 T r g j j C t 8 v H w m 4 0 B i 0 5 L 7 s y M h 3 0 q B 8 6 m 9 B s s w p C 0 j w U 7 s 1 f t 7 _ N n r o Y x x 8 p B k u l 4 B y s 7 P 3 - u z B r 5 B l o 9 u B z 4 8 J s 1 h k F _ o 7 t C _ 5 z I s 0 w V o i w - B 8 2 5 L i u r b k - j K u o r n D m 4 1 o D g 0 R _ 4 6 4 B _ 4 u H 6 1 g s B 1 1 n H - p z k B i 5 p 5 C g i y l E l 0 B x p p n D _ 5 u z C 0 n v B 6 l s e g 9 6 r B s g v c g 3 m g M v 4 6 o B - y i r B u t 2 B m - o 7 C r 1 y k C k 0 i B 8 k s 1 M s 5 r C 3 r j a 0 5 l v C p 7 4 Z s 7 h k D p x q G h 1 u D 0 t z a z p 7 p C 9 m 3 W x _ u 8 B n r y C o 0 _ O s i j s E 5 0 0 s I h - 0 x B 7 s o v B 9 n 1 O - h q p E o v m 4 B w 6 _ E s w u G - o _ Z - - x W g h j l B 3 p 4 J 3 _ 5 R 5 9 - T t E k j 5 p B _ 1 8 r D 5 k 6 7 B x 0 o K 5 n j R z q 5 B 5 y j L j 1 t L n 0 O - u p p B i l l k B w 5 l t H _ k 9 p D y r h q B l 1 4 d B o h k M 9 u h _ J 9 r j O 0 g x 3 D _ l 0 w C x o l 0 E h g p 1 C s l _ V s p p 0 G k i y C v 6 i J n x z u B t 3 5 Z w _ g y D m x q R 2 p 5 v E m 2 2 d - - w o D l 0 1 m C h z j Y k m 5 u B j u h 1 B 3 8 9 6 B h w s 3 B y 0 v h K t 0 n B r 6 p 7 I 4 1 n K 4 2 3 8 D 4 m 7 F 6 6 u - K 2 z x q J 1 x h j D t y j W - 6 - I t n l r E p 2 z y E h z i m B j 7 7 j B x 4 i x C 0 6 H g j t m D 0 g u - B r q x n B 3 - x C 8 x 5 g D k 1 m u F x j I 5 t 4 b 3 x 7 M p _ j O g s 2 f g y h t F i m 8 0 E n w h x D x s 3 6 B 5 n 0 M _ t k j E u l 5 t H _ n j 7 B 7 9 l o G k n 0 q C k v 7 K y 5 o 3 C l x _ R y 7 6 b m 7 x m C j n q t J 8 z v b 8 w z G o o q B o r Q s - 1 m E 7 j r t N t 5 4 l E p 2 9 I 7 _ y 0 F 7 6 t - C s z i t B 8 6 u G 9 - 3 6 E l 9 9 3 C w 9 w 6 I j u k B z z 6 y B i y 1 h E _ k h h K j b s 0 h v G s i 8 5 C v w U 5 w D 2 v j m F q n s n I h m p M o i h r B u - t f l r u m C v k r t D _ h s h B 9 w m E l 7 v 8 Y i 4 t N i x 3 f g 2 s n C y 5 x e 9 - _ K 5 h 8 i B i m h E s u z t E 9 3 9 n K 8 x L s l 1 D 3 n o j B 1 q k r E 6 4 h s B j x t _ F z 1 8 6 B 7 m u o B r 7 p H g q u - B w m o 6 L _ 0 x B o _ _ j D 4 j _ W k m w B 2 v n K l 0 u 2 C l w 0 O v i i n B 6 n 0 w C 2 m n B 0 q z Z g _ y f h j y y B - s q _ B w g 7 K x 6 y T 6 r v h J u 5 p l B 1 p v i N n p 6 l H s 5 _ V 6 z v Y 6 B k 6 7 G u g _ 2 C 9 7 6 T 6 4 t S 7 h k x E H 3 g y x C h n s j H s 9 - N k h 7 e 1 x q y B n r U 1 q p 6 E 0 9 _ Y 9 3 _ U 1 1 8 O 2 s r 2 E 0 g t f - y i s N 6 x r B w 8 l 5 F y 5 v t B w l g o O 1 - L 9 h e x u D r 3 4 g S 3 4 m c 8 6 V 6 3 v i C g 0 7 d 1 i i q B l r k H x m w s B 7 p 2 i Q m 2 u N p y k l B v y m C q g i r E m - 3 e 5 - 4 8 F 1 p w S z 0 y a 5 5 j s B 9 6 r w E 1 5 u n D j 8 x s C - y m n C 5 9 w y D 2 6 3 B v 6 j D h 5 r u S 4 x e t 0 s 7 D 9 6 - S 5 5 2 k J o z p 7 B q q o B x 0 q i B n j t b t w o j B t 6 3 I - o p P 7 r s B t l i k B 2 u q i I y - m B i 6 k r C 9 j u o B - P r h S v w 3 n C i h 4 Z 3 3 u X k u 0 V 6 l C i p H 0 9 u U g g l B i t 0 m B 0 6 9 v E - _ j - C 5 _ E q n 4 Z s 0 i t B r 5 z t D - g q Z - w C w 3 9 d j T 6 r 9 6 C j u m H l m q i B 3 9 1 m B r k B m w 1 5 J 0 2 v I x 8 v H j 8 0 C n q p L s 3 v T o 6 y I 1 - o N h m m Z k s i R 0 - w X 5 4 4 e s r 2 u C 5 3 y F - u i H n 5 i r B s v V _ 2 0 k B p _ w g B h x n _ B z 1 s b p j i C 1 9 0 j J _ m h s D k z x U m p i j B n n 6 K p 7 k q B u 2 j o B 4 k x U x _ n f j _ 1 N 0 s o C t n i m B w k i i C n r u f r 2 l h D 6 z 2 2 H y r B y y u m C 5 4 4 Z o 9 p 0 D o j J o x z v D 2 _ q m D 2 7 u B _ l p 8 F o x w L 8 1 r G j 1 r N 6 x q j G u p l u B s q i 1 D s m 1 D 9 u 4 J j y 2 l B x _ 7 s B 3 5 m k D k - P _ z r F 1 g 2 d 0 w 6 Q u r v c s v i z E g o J _ 8 r 6 C s x g z C m 0 T v z 2 6 D m s 7 7 B n v 5 D i m u 4 E o 6 0 j B p 9 _ K 7 u 1 r B l y p H v l x d 3 m C _ 8 i q B - m 2 W - F 0 3 j n B _ r k s B q 6 0 y E 2 5 m J u _ 2 8 C 8 8 9 6 C 8 _ 6 o C v h 8 X 3 s w I 1 k r M o 6 3 u G m 6 k R k g x P o o u j D 3 z n j B 5 1 t g C _ v I i o C g y l N v 9 v 8 B p s 9 e 8 p i r B - 5 G 3 t w g E u i x _ C 7 x s n C r v B 8 9 j k U g m J n y j Z 1 x t C u w v i D n y j Z z 6 k x D 6 9 9 q B - 9 c 5 l q 0 I 0 u p C i e _ m 9 X q u 7 j B m z 2 q B z 5 _ r C 1 i 5 Z 8 y 9 x C r v t u E p w u r E 4 g i _ B 8 h 6 B g w z 0 B n t 0 B x 8 g 6 F r l s n C 3 4 E y k g v E q 0 6 0 B k v i H j - j k L n 6 R i g y o C 9 t p L u - p v D u x u V u x L 8 0 8 6 C w 4 _ L 6 n m 2 E 0 1 1 6 B v 3 k T j x 7 J z 2 u f z 1 8 o E 9 3 n E w - 9 3 C 1 2 _ L p y u O x 6 w g B k g r B k g p o B x 4 3 g C h r 8 y F r n 5 8 B y g U _ v 6 P _ l 6 u E r w 0 f n g i O 5 t r m N 7 p t H q r E _ 2 s r B 9 4 q B t o w _ B 3 r t x B _ 3 p _ D q 2 y K m t 0 _ D g - z x C t w p X v t 6 i K _ 9 x C g _ E t 5 x N z o x y G n z k I x p _ B y s y 2 B p N u _ o g E y 4 G o z q L 9 6 n G x 5 k R q r h m B p i y z C t m r - C t 0 t F n 8 s V _ z - z C 0 z - h D o g g D _ 9 4 F t l 6 7 B 5 6 p j C x t r j D 5 y _ J _ k 6 x H 6 5 m k B y 2 m C 7 9 t j K j 4 S n l 0 t D 2 9 q 2 E p h y m B r _ w p B _ 4 3 Z 1 n v Z n o w P 1 z w g B _ m j B 2 _ 8 Q 7 v q v C w n _ n C 4 L 0 l i k F p t h o B l r u 5 B p k E 1 0 i 7 E w l g 7 D v h o U h 0 z k E g 3 - o B 1 9 u S o 3 2 K _ 9 1 s C 0 j j E 2 _ q w M 5 x p s B p _ i G p 8 k 2 B u 1 z l D 4 2 9 E i k 3 l B q i o u B 3 k 8 g I 7 l m 4 B y 8 6 g C 8 v 0 y D s 9 p B w v i C g q x x L 5 y 5 Y r y 6 B t O h h 2 G l p 0 x B 4 4 k U w n E j j F n g 5 8 H s 4 i E p 2 y u G p y 0 U 0 8 h N 2 1 3 N i o 0 x D 4 m t 7 B n n 2 X j h g C 4 h 3 3 D m - 8 K 6 z 1 5 B v z 2 E 4 0 x 1 B h 7 8 e g 3 p - B t 1 t C h 1 m q B l k _ J w j p x J _ 3 5 M n u w U 7 5 m d x v j n E v v 5 H x n 8 X t s I 2 2 7 l J D 8 o _ l B l n s x B 8 t 2 1 B m 0 u D v t x H 8 4 t k B - z j B n x 3 R t p r E 8 y k E 4 l l H x _ _ j C 4 0 - s B y i 6 a v 1 o D 0 k 2 B u n _ d n g o 9 B 1 5 4 0 B 9 6 l J p y t 5 M 7 q 3 G x t 5 0 B 5 o 7 x C 9 k x z C 3 t v 1 B t t Z k n m s B s j u k C 4 m h Z 0 7 4 K q 6 5 C s m v 0 C 6 x l K u 0 o o B s x s 8 L m _ k Q h u u M 9 l 0 l E 7 4 m 8 C 5 H u 8 y g I 1 0 w 6 E k p q r B q p 2 D m 2 g G 9 i s h B w C 8 9 y 8 H 2 q l v D l C 9 q y 1 D v 4 5 j B g u p v B l - x 4 D 9 s _ G 2 u i E u u y g B - _ n P _ _ o V p 7 n V u m 6 Z i 3 4 D 6 1 p D u _ 4 9 S 5 B v m g d i s g E z _ w I l v - _ B p u v C 7 o g p B y q u O w m z c n 8 8 1 B 5 s w o C q p u H x s p J v u v u C _ g B w u w C v s 8 g D n 7 g h B h y z n B j 8 p v C j _ v Q m o I w m l 3 C 5 1 p j C i 8 m V 1 i 3 W j q 9 H 2 z p w B v g v X o 0 4 R - j 1 z B 3 6 S l _ 2 g E i z j o C u 2 y v B m j F o v 0 g C j i k l B s j 6 k D 2 u u 8 B 3 4 h m E x h y 0 B 8 y D w p m y B y 7 p i B i n k u B 7 h g Z - q q q D i 9 h i B h Z q o 6 t M t o 7 l C w 0 H m h 2 5 G q - 8 q B q i 1 Q m _ n Y i m o z L 0 l 4 4 B o k 2 0 E q l 7 M u - h o B 2 1 r 6 E j 2 7 9 C _ 2 u E y v 7 7 B i 0 r w B k m 0 k C m r m k B i 6 o B m 2 8 u B _ 3 s b u u 0 l D t 5 6 - C z 2 v r D l q j _ D p - x E h 1 q 8 C k 4 h w F 0 3 y D t 7 k R 2 9 m i F v k 2 T j h i B s 8 o j B t 4 t 5 B r 5 1 T 1 i N p u m k B 8 j u G w n x n B t h x g B w m s h B h 7 2 W s l Z w 7 g o D _ 2 z D i t q 0 C h m 6 7 B n j 8 I 9 p M t 6 s b u s s g E m p q _ B x 9 h B 3 j 9 s B 4 m v h B x _ t n D 5 w G l g y y D o z h k D _ y p V m 6 o U 6 9 0 F 3 i h p B 1 x 7 o G r k j G u 7 6 n C h n R 5 l 7 h B 6 v v b 9 7 w K 4 t i K w r o S i _ g 2 B 5 2 0 G h k B t 7 h c 6 1 i l G v _ 5 I 8 z y I v s t m C i j x F 1 x Y 6 4 y O t 8 k S u 2 t c 2 m s k C h j 7 Q - k F t 6 w O s u _ p B r 1 F - z r k B _ - l H m - 1 r C 0 4 t r C 0 9 F s 7 y r B 5 k z 3 C k 7 - N x v 4 w B l g _ k B 2 7 n n C 9 _ z I n o t k G z t z a _ 8 g m B 6 q 1 w C w x i W p 3 _ R 3 s q E u k q Y - 8 g N i 5 r G 1 v k Z y 2 2 Z q q h u E o r i f t y 6 D g h q D 1 o 8 l D w 0 j l D z q B y 2 2 Z 5 j 8 w D 4 j C l r g x B 7 1 z e 6 i B y m v i C 0 s y - D x j M k y z i B j 5 q p E y z V 5 9 n E x 2 i 3 B 8 j 3 C u - i R h u 1 V r - w I r 3 l t I j _ 9 H l 6 t U 9 h r w B r _ 0 z B p z 9 J n 1 r u E l y 4 4 E 7 m y F 4 2 k p B s y 5 k I y q n C 5 j 7 p C v _ u n C 4 j y Q l _ h h B 8 j q I 4 1 n j D i 0 2 n F u o j t B r 9 p H 8 6 6 g M k s 4 T h 7 l k B 4 _ x g O m l v R q h q D t 0 p B z 6 p H 4 t u k C 7 6 k o F 1 9 l J 1 s 1 g E 4 s q 6 B 1 4 2 k D j R p k B v q o N i 6 j m B v n 8 g D i - r f y m 2 s C 3 8 x b _ q m _ B p _ r M 5 k o c r s 6 M y w t 2 C s k _ h C t u p J p 0 m z B p s j 0 B 4 x _ j D v m m n C q 0 N _ n 5 u B z l z r F 9 i z D 6 7 g 3 B 4 j y q D s w S l - f r 5 _ 3 D y k - 2 B 0 i Y 6 w 5 E 2 p 6 R w 7 6 L 0 3 r y J m p w r B 8 2 s l C i i j d 2 0 r h C 2 2 _ g B j - t x B i 3 - j E 7 1 h s B 7 s H 1 n R o o z F m m 6 - C x 4 h o B 7 4 7 w D v 9 w f j o w H q i 2 H i 1 w J 3 r v - B 4 m 1 0 F 8 p k B m 9 0 F k z p J 8 s W _ _ 8 6 E - _ 2 3 G y y k B _ 6 p z B 6 9 2 0 G 8 x t g B 7 6 p h Q r 9 n G h r n B t 1 v 9 H w - i r B i j 4 2 F _ 0 7 T m g p V 1 i z o B y 1 n p K n x q D i i 4 x H 8 r 6 R j 6 t x B u s y T 8 7 0 F g 3 5 - B 6 1 y u E 2 8 o z B 0 1 u B u 4 t b m v p L z l k k H i i _ 5 B w h m u E z u B v h 2 M 9 1 F m o N o 7 8 2 L 4 G p k q i B 3 _ 4 X z l r C _ - 3 0 B 5 9 g q B w 2 x x F 2 8 q m E q j 2 W l 8 7 P 4 _ 5 N 0 0 s G t l r 5 C s p 7 _ B 0 4 3 s D i 9 w n D i 1 G l x 3 B 3 g q J y 4 n F 8 l n I k 7 t 8 G j 0 n j C l 8 s B 9 s l 8 I z i 9 k F 8 6 j j B r k l D 6 n y - B 0 - t P m 7 o K - _ h 5 C _ m B r n 3 H r j B m 2 Q h j n a - 9 j _ C u l 1 u D _ p d i o s r B l s 2 g B h 7 9 B - v u R j i j V 1 q t m B _ q r O n o m r C x 2 n Q x 1 z y C v 6 i G h u u E r e l s B 6 k g q B 6 s 4 V _ - u B o u 6 B z 0 t 5 B _ w 8 8 M j h d p n 7 7 G i l - x C 3 s 7 i H _ 3 l 3 B o m G p r _ 6 E q l _ O p l 3 b 1 6 n 6 C m 9 r r B z x u m D l w w 0 D u 1 x v B q j n 8 F i q u F x o r k B j 8 9 D l 2 n n B r 6 s w G s 9 z e _ x n B 1 y q i B h j z l G h h y - C u w o Y 7 4 v l B l v r p F - 2 5 I j v n K r y 2 a g _ o 0 D h u k t B - z r - C w 1 _ g B j j 9 q C _ 2 0 L 1 q t b 7 z y t D i 9 n Y w q z f w x 0 W _ 9 q L o 6 z l E 5 j 4 o D - 0 M 3 w h R h y l 9 D 5 i i F 8 n u 8 B q s 7 4 B t k z y D 1 5 g q B p r u S 5 q M 9 x m e g s i _ B n 7 v Q _ 3 6 Z m r p 3 E k j v - E 0 z O 6 z 7 v I k u R p 2 t r M p l j D k i n U k m i I r u v B 7 y i I _ r w N 1 w w 2 F h 9 7 I _ p 5 o D - x 7 t C j s H - v m j H g k v 5 B 9 m s j B y 6 z z C 0 3 g o C 0 n 1 - G - w 5 Y n k 6 3 L z 6 y f x q w I r r 8 - J h I i g q v D 5 r _ n G 8 3 t X 7 x v B n n g k D 9 0 u q B x y 4 Z g s o c q j o m C _ 9 r 9 C j 7 p k G z i n j Q r 7 l F x 3 h 7 C 4 1 p 4 B m w m u B s 7 j m E 2 4 4 P h 7 7 u E 0 1 i t B g 5 - 2 B k q D 8 4 j T 0 o l c m x z I 6 6 d 4 _ 8 n I v l v n B x - - E r q 4 4 F q o s 5 B g h r o B m 1 k D i 0 i G r 3 q H l o E o g l v H k _ x a z 8 w U v 5 n v B 5 w B 8 z 9 C 2 s 3 0 D 2 q h k E i 8 p 3 N r h - v E 8 i w X 5 4 m Y l 5 v N o 5 n c s y v x B y q p _ B - v 4 j B x 6 2 H h z q Q z r h D _ l m f z w v j I u 2 t x R r w I h i y 1 C k 3 u h B 5 v 3 g C z t 5 N h 5 k I n i g i C 1 i 7 B p r 4 4 C 9 o j P 8 _ i c z 5 o i H q 5 0 k B s w n 2 E x k 1 1 E 3 i o P 8 5 y Z 6 5 - C x h 3 N i r x q C 4 _ p Y 6 3 6 r H 2 r 7 g B 7 8 q 4 E 3 p x 2 B 3 g 4 1 C _ r t - F o q r B 0 7 i p B h - g q B j 6 9 k C o D 3 r y t D l 4 6 f t m u a z k 7 p C w 9 u 3 L 9 m p O 2 q 7 - B m u g f & l t ; / r i n g & g t ; & l t ; / r p o l y g o n s & g t ; & l t ; r p o l y g o n s & g t ; & l t ; i d & g t ; 7 2 0 6 5 8 4 1 9 8 1 3 8 6 9 1 5 8 8 & l t ; / i d & g t ; & l t ; r i n g & g t ; 4 3 4 t j q g m s B x y D p q 0 3 L w l k M _ k m u B _ 8 o i B q s n v D G t z x n M n 6 _ D q u - 7 J 6 g t r B m 2 s i B v n u P t n - t G s u 9 p C h k w g B 1 y p i B x g N 1 v h 6 O 9 0 - R m r p p B 6 t g 2 D z u t - K 5 0 g S 6 g t H q 3 m m C i v c 7 l y 2 J x 6 q C g r p P i 9 h g C n 4 r a t v l s D _ y 2 x B 2 1 v J v 7 x N p 2 9 - B 0 9 z k C 4 r m I 0 9 p B 8 m g u C v y x W r h 7 p B i v 8 E i v 8 E r 3 _ V v 7 j E r _ o 9 J w r - z B 0 j q B k x _ d 0 t z a r y o j B _ v 0 w C 6 K _ y 8 p D p i - y E - 2 9 B x h 1 2 F h 5 z X j 6 q B v h 0 U i g 6 B 5 - q U x o 7 j E g c 4 9 i R w q y l H s t s h B n z v S h l q z C o g w Q w j 1 - B 0 _ t D 4 t y j B g x 0 V l g v i D g 9 q q H i 7 f s o 5 f r y k l B s n j T 4 4 4 z K n 8 D l 4 2 s D i j q 5 C & l t ; / r i n g & g t ; & l t ; / r p o l y g o n s & g t ; & l t ; / r l i s t & g t ; & l t ; b b o x & g t ; M U L T I P O I N T   ( ( 2 . 0 6 4 7 9 0 0 0 0 0 0 0 1   4 4 . 1 1 8 1 8 8 0 0 0 0 0 0 1 ) ,   ( 7 . 1 8 1 0 6 1 0 0 0 0 0 0 0 2   4 6 . 8 0 4 3 0 8 ) ) & l t ; / b b o x & g t ; & l t ; / r e n t r y v a l u e & g t ; & l t ; / r e n t r y & g t ; & l t ; r e n t r y & g t ; & l t ; r e n t r y k e y & g t ; & l t ; l a t & g t ; 4 5 . 8 7 1 0 3 2 7 1 4 8 4 3 8 & l t ; / l a t & g t ; & l t ; l o n & g t ; 4 . 6 4 0 8 7 2 9 5 5 3 2 2 2 7 & l t ; / l o n & g t ; & l t ; l o d & g t ; 1 & l t ; / l o d & g t ; & l t ; t y p e & g t ; A d m i n D i v i s i o n 1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0 6 5 8 4 1 9 8 1 3 8 6 9 1 5 8 8 & l t ; / i d & g t ; & l t ; r i n g & g t ; i 5 p k k h g 5 s B s m j r B s t p F k 4 h z C o w 5 E q 5 g t O _ 3 5 y B z q m o C 1 z _ 2 C g r 0 - K p 3 r 7 C t l w O m s o I 3 u w q C x 3 r C _ v 8 j E k p i 1 C q 7 n u B 2 q 4 D m l o C w u l l B k 0 r C i 0 - h G 4 s _ d x 4 _ B 9 t 0 g B 7 s 9 d 7 u v G j i v J 5 k r i B x w i s B h v 7 F t 8 s s G 0 n v Q 0 o s h B n m l t B m - w h F 0 r 4 5 B 6 t z y D z x p B 3 r o x C 0 2 _ q K _ f 2 4 l x F 4 h h 5 I x x t J 7 - 3 F m p 1 O x h 1 T t u l u D 2 0 0 B s n i K 6 1 n o F i 3 - V k 9 9 d g u n n D 9 _ y n F 1 s h U h o - h J 3 x r P _ 8 7 u E y u 6 Z g s 5 R q l s i B s 7 g C i x y W q j t u F 4 q 7 L 5 i g _ E 1 8 w F l _ 2 r B o 1 D n 6 i 8 C 0 s h k F w 0 v h B 5 1 E w w Q t w 2 0 J u g r i B w 6 9 M g p y U t o t K n x f 2 z i s B - q 1 t B r m t u D 8 z 8 0 C m - s w B 0 k - V o _ 0 t D u k H n i 6 m B 1 w 7 8 C 4 z 9 d 8 7 j l B l z M 1 4 y n G g m 0 f g h 4 B w 4 m j C 0 r h 7 E 4 m 0 n B o v _ Y m x t 2 C - w 9 O l u j I 8 q x 6 B 4 l x s C h l s u B n r 7 F g v j H u h p g B s r s w F 6 0 j g B _ k m x C t n x i E j 3 y K 7 9 g E t m n C 4 0 4 O 6 o h 6 G k 6 u s C n 0 D o - m r C j k 4 M u o w o C 2 k v y B z z g a t q W 0 m i t B k k 8 3 C _ h w S u p y o C k 5 r M _ n u C 2 v y g B 0 o _ r K g 9 k 2 C w m y M 6 n 3 H q n 6 8 D 8 j h s D 8 n K u 3 v o D 6 6 r q G o 8 F 6 z m v R g n i P 2 1 2 2 H z 8 n v B x 7 c w g X z 3 - o D u - q w B h k J x g _ d 2 9 8 - I y z 6 p B m x w 5 B k u 0 f 0 4 h 9 B w 0 z a 5 5 w b 9 2 x B 6 g _ 0 T - s Q p 4 n K m u 1 O q o s M 5 j 1 m B - L _ h 4 M k t z D j 9 _ V 4 9 h 1 E o - 4 p I y r 6 B 8 q m r P r w k r E 9 m l m F l y r B 1 _ 9 l E 4 o o y C 0 2 s I v 3 o 3 D v o i i E 3 c - n u p I w j I h o x z H v n 0 B n 2 x E 1 l q N 0 h 4 N z g n D p h b y n - w G i 2 j 4 B i n l F k 3 u h B n - 5 6 C w h 8 o V 8 j 7 B m q y y R q s n p B w 8 h F k 5 w 3 D y z m r C - 4 t H 8 - o L 5 k p G 2 j 1 y E g y 0 k C n t j D o 7 4 B 9 t 1 l B s _ _ g D 2 - t g E 1 5 s B n p r 2 C q s k 3 B w 3 k T k 1 z a q - w i D w G 4 p o V w x 0 t B m 4 _ D 6 - - j E v 5 w o B 9 u V 9 o 7 X h x o t C o t y - B m j r i B 6 i h B x 6 g S j 8 l - B w 8 0 _ J 5 5 C k 1 C 9 p Q 1 _ t 0 F k k q 4 C h m 0 D 6 7 q T 2 6 j m B n 8 n 4 B i w 5 O _ u s N p t 2 k J _ 9 y E i 0 s l C 4 - y t D 9 0 n E 5 q l J 6 n 7 T v 9 - Y o 0 p v B s 1 - 0 C 6 4 1 O s t w Q t t j M 7 k v B 7 7 k k F 0 4 9 M - 4 y a n y k I z o s 5 E i w t w B g 3 z a i y U q y 9 q B F p m v U _ 4 z _ P 8 7 8 x C m - k a s o G i r 4 e o i w X 2 y o K u y j w B k t o 6 K g 1 - 1 B p - r p B 1 8 O k g k 0 K q u j I g 7 h M m u t k B 2 x 7 0 B y h o x D i g _ B p t _ U 3 5 y k E 5 6 _ V 1 5 i n H t s n h C 3 z l n C n 4 g b p j L 6 8 0 l D t z 7 P _ 6 p J m k p K 0 n y v B g 0 w G 7 4 D 9 o - y C h k 6 g D z w l E j 5 g O z v 2 s G l i n Y t p p S t 7 H o j 3 F g s k Q 2 k S - - i z R k - m F r 2 7 G 8 x w - B w u s H g l - 0 O o 7 n P s k E s g g B 2 6 1 V m 9 x O s 6 g o U w t i C q g 8 l J w 5 i h B 9 s i V z j 2 N 8 _ p v B 4 m v h B u l h P w 5 - 8 C m 4 q 7 J g i 4 F 5 x w g B x k E r t 5 n D w n m y C p t 3 J r 0 p G t 4 3 J 1 j v i B g 9 5 p G k 3 7 E k h v h B s 4 l t B y 1 k m B j 2 7 i B t x v L _ _ 8 S 0 l u d o h 7 1 O 0 C y x p J p r x j G 7 0 6 b 5 o t Z 5 n 1 2 F w 5 l i B _ r t c 7 n 6 9 C n w v 3 B n o r U h x q w B 9 6 l k B u l - d 0 _ 2 w K 9 p p v C 6 u t g E 7 2 s q B _ x v o B r 1 9 y B t 5 k 4 C 1 z w B s - l y C p 1 w z C 9 u 9 E r o 8 Q 3 k y K l h w L x - l r C z v i n B 4 5 i z B 8 9 k n F 5 _ j z D n g 5 2 B 0 o 0 6 B 8 h m l B m t n B 0 1 8 r B s j 1 f 6 m u b 2 h z y B l p _ C r p k Z s 5 m c i n t 6 E _ x 6 T y 0 4 D s 2 8 K 4 i 1 u G r _ h 0 C j 5 0 6 D m 6 u g B y 0 y 3 C g i k m C i q o j C 1 _ 8 9 B h 8 m G 2 w 3 b 0 g 7 L u n z y B 5 r m f j v 3 v C w j 0 Q w x j i C i r v w E u 0 m E k q k t B k 7 - g E y P 4 q 6 6 L w _ 4 n B 2 t m V h j p x D r g m X 8 6 r - E 7 3 9 o B 4 h 4 p S 1 0 2 r G 0 w o v B g p f 6 p s w H 6 2 s i B l j - W j y w 7 B y 6 s i B 6 8 C 0 l 4 - C w _ 0 D 6 z j L 8 z j j N 2 t 7 u B 6 m k 0 B 2 2 m r C 4 q i i C 2 6 o G v I v o 0 G y s q - F j i 9 M u r t 5 C 9 2 D j r g v B 5 r j 7 O 1 h 6 T i 9 T o 9 i l D r g i B s r 8 p C x o h F g k J v l g o O w g 6 B 2 8 u j H v w l k F 2 w 1 O v t o z C 9 r n B 9 p 5 8 D z t l n D 6 g 7 D 4 1 k Y - h 3 N 1 6 o a i k 5 n E w q 2 d 4 h u G 0 i n t C t u v N j g o G v 6 s h B 3 _ f v 5 r k B x y p g J 5 B _ n N 7 j D x n p j C 1 r h d m o y o C p h m J 9 g g x C l l 3 o D y g z k B h h l i M p 9 B h u 7 l C 4 h z s C l v B r u - i D u w 3 o D 6 l x o C m i 6 I k v x y B 8 0 - V n h z 6 B w s r s F 4 9 l G 0 r 5 - B v t r P - l 0 G v s 7 W 2 l u 3 C k m w 5 D g x l l B l v 2 W x 9 - L l 9 9 p I m 5 t c w E 8 j m T m 7 v H q 7 - t C m p u - C 7 u 6 6 C v 3 h r B _ 1 v 2 C m s s 9 B 8 w 4 3 E 3 x 5 g D 5 7 r n G y 8 3 q D 8 3 n D z j 4 n M s l 2 q B m s l q C n w v k E z 5 z G z q 8 0 I 3 t 1 L h v q c o 9 w n D 2 q - g D x _ y B 1 u u o C n _ r p B 7 x o j C i 7 u k M 6 9 8 w E r 4 W 3 o 9 t D 8 m u p C l _ l x H h t x c q 0 4 6 D x v q I k 7 g s D z p m 4 D s 8 N 5 j m 4 B g v n d 0 1 5 R g y o 5 B n z y 5 C 6 3 g 4 D 8 o m n E l 2 o l C 5 1 B 4 z 0 1 D x 3 q y C u 3 0 s C t 9 k B z h _ 2 C 1 o o L o s z i C k n k j D 8 j m I v o 2 8 D _ 6 h r D k t l B i o h 4 D 8 6 7 w B x n q M 1 j _ 0 H z k k K k v k 4 I y w q o B 5 r y 1 H 3 0 5 q B 5 5 2 B 4 r g n J 3 t 5 Y 1 4 l o B 2 z Z s 1 x k G l - l u F t g - I l 2 7 m C q 5 9 I g s _ m C w 4 z u E n z m H p 5 _ k R n o 6 E p u W k 6 g g C m w o s F 8 z 5 Q 8 _ k m B g _ l y C x 2 n 5 D 8 2 _ l C x 5 i w B p q 1 s B _ 1 5 C k w g u B y h s y B 4 1 4 l B 2 x 1 p C n 0 y 5 C m s m 8 D t 1 i j E 2 m j B l o v s B n h 4 v C l 7 i E n - w y C w 8 x H 1 v i l G h m p B g u 4 n D r 8 y r C u 0 r w E r y i X r 0 B h v v p b t _ n i B u - 2 F 6 v 1 q C 3 h o 9 F p h 4 S x x z m I - 3 s I 8 9 w Y v - D k g 5 e y i m q C 5 u C o j h B 6 8 l I o r 4 o C _ 6 S 7 z h u D - w j x C 1 v 1 I 4 3 m y D p 6 8 F q h w 2 I u 5 W l 2 k i C 5 o m 5 C k 8 s G j 0 m 1 F u h z C w q i v B 8 y 9 _ F 6 j 4 G 2 - 1 h R 7 p y Q g j t g B 8 k 1 k D m 6 p m B 2 n j 5 D z _ b 8 8 w i E h u j M g 4 q x C h k _ t B 8 w o N u 5 q 7 C 5 8 0 o E g j x z C t o 3 3 C g s 7 j E 6 - t I k s j n C p o 4 n C i 4 0 s B 3 x u k D 1 p 6 E 0 n r 8 C 6 y _ h H 2 _ 5 I 1 x n O 6 6 h 6 B o l m B i 8 q _ J j v g B p 5 h l U w 1 7 F r s z r C 8 l 3 p G 0 h q k D w h o u D z t B 1 0 w p M r s G 2 1 1 s F w m 7 i E x m 9 D - 4 s s K 0 i 9 6 M 3 h G r v h t B i 2 2 o F 5 k 5 l D 4 0 p J t 8 h i E 7 1 x W y 9 v l J p n 6 S 7 u r h B 4 4 _ m B h s h D y p 7 i D 8 0 z y B w 2 6 L z 4 j w D 0 3 u t E r 1 0 o D k u 2 y E 5 8 g K w 1 4 B 1 3 w 8 F w s n 5 B 2 4 o p B v i v v D l 4 l o B 6 n m x E 8 4 v Z 2 m v K 4 2 l Z n i s t F o n - l D 4 5 o j B l q 4 M h 4 o D m v r 1 C 8 6 S t y 1 4 F 4 8 0 u D s 8 C r z _ h C 2 s z E h 5 m b w z 8 D q 4 2 s D z m h w C w 6 o s C j W 6 5 h b 0 - 7 u D i i t T m y 7 S t u q V h n u _ B n v n p E r v x D 5 y m 1 F 5 z 7 1 H g o C - - 2 g J l - _ M 4 l - i F 8 _ x H 8 t w 7 H 4 n v m B y 5 n o E j 5 0 b 2 6 8 _ D q r 1 g E s 6 _ 5 C j 0 l r B g 4 k S t v _ F p 0 1 6 B j 6 9 - M k t v j C z y k 0 B n l 8 3 B g 9 l E o _ o z C 5 i 8 v B x i y D 4 n z y B 3 4 p l L o z w D _ 2 8 z B s 7 1 g D t x n r B m n q L 8 j 2 U - h _ 7 B l p z - B k w 7 n M m 0 3 C y u n 2 D 1 - u o B q 7 7 - J v h l q C 8 4 1 y C w y u K s x h k C 6 g l 2 B n v 7 - C _ 3 y H s m i g E 8 j s k C 8 k 1 0 F k 0 - J v - v U 3 9 j t J h g 0 B h 5 z 1 E w 1 s k D s m S 0 v q v B 1 g 5 6 C 7 v 7 - H s i 6 B i k w n B w 2 j v J o _ s g B z p i 2 L s m o N s 0 t h B 9 5 3 v F i 3 1 y C z o - z E 5 x z E m 0 g N 3 5 w G p 8 4 k D p w 7 _ B u t o i C m 5 1 B w z y w B t 5 H p 3 n y F p p x p D 6 h s 6 B i t 6 j B v h D 4 p y Y q 8 w P 0 p p u I g k n w C i n 5 Q s y x O h 8 k J i 5 0 u B t h k G u q u t M i x 7 n M 1 R - u 1 6 G q o x T 4 t 2 w L 0 6 m 9 C q v m 3 C h p 6 g L 4 5 h 6 B - v 1 2 n B p 1 9 l B - l 3 L s w r 4 K x n i 4 K q y l _ B _ w p p E h q m 7 B i v l 6 E i u l _ I j k i s D u 0 z n B h x l B k 2 g 0 H 6 3 v g D s h 7 i I o h r b 6 t m 4 D 2 p 3 m D 7 p k B 7 7 i x O o 8 u Q 9 v i w G q n o 1 C v 0 5 p J s 4 3 r C q m p s C 2 9 x z D 7 h z 0 L 9 j h z B 6 4 9 g C v s i 3 C l i 5 l E 7 w 6 x H 7 t L k 7 n _ K q g 2 - B o 0 k k B x 2 0 s K r 6 z u B l 1 l P x 6 P k z x 5 B u s t f g 6 x u B t 6 h N 5 2 g D u 5 w b - 5 r N 3 9 - D 0 p E q o 8 N 9 8 9 t D h v o a s 0 1 u E r 8 3 N 1 j r B x y o F 9 t M h u 4 X s q p a 7 k h y B x F 6 w _ 5 B z s E j h 7 c x y h y B 3 l m H 8 6 y I 8 u w I u y 9 F p 6 o T u q 5 c s 1 p R k r F 2 9 q G v l 6 e _ s H h 9 C 5 Y p 7 n M s 3 4 E 8 g v V s 5 _ 0 B 5 g 7 L q m q t C u u i w B q x n T 0 l t 1 B 7 s 7 B 6 w y q C x 0 z 1 C l _ 7 Y j y k 7 B r 1 r F 0 h h e 3 o l R y q 2 L 1 j C 6 _ n N p _ 5 E v y l R s h 9 j D 7 1 v B v p - J o 6 c p w 4 b s v 1 g C 7 g j o B 1 _ o N 0 0 n R y c 7 x l q C m l x W 1 m y 6 C q 8 0 T 8 q w m G m 7 I 2 y l 1 C p x _ y D 2 6 m D j 0 z w B 6 m h y B k 9 1 d h 4 x s B 9 1 T 5 n 4 x B 6 n C p v m q E g w _ n C w - h m E h 6 7 Y j j y h D w s 4 o C t q 6 D y y u 1 C v 7 p _ D 0 9 G q k 0 U t o x u C 5 0 n y F p i O 4 P v o n p J _ _ o s B v l _ v B 3 j l T t 7 t O - m Q j _ p 7 C 7 w r r B t 9 j 5 F j 8 v 5 I _ q 0 S l k n V l 7 - 8 B l x p N r k _ s C r 8 i z B 6 j x g B u - r 3 B 0 4 s 4 D g _ t c k q t V 7 i m x C z m v y D p 6 4 M m 0 v S _ n k r M 5 2 - H h 1 u 6 F 3 7 5 3 C 8 l v y C _ 1 3 s F u - l 2 C v 5 o J w s h g C o v 1 f 9 i 6 1 D 4 q h z B 0 7 D 7 w s F k 6 s H s r x 0 E l q k 1 C s 4 7 u C x n g n B w v g E t 9 6 5 B i x 4 b t 9 k x F r h b 1 w j E 3 w 8 4 O 7 c s 5 q z C 1 6 t 4 I h 1 v _ D y i k E o r t 0 C g r w 6 J - 7 t g B 8 j N u 9 v i I j w s 3 E n r 1 0 B x 9 _ 8 D q l w l B l 9 x _ N n y s E m t 7 5 G m h 7 c x 5 3 q D r _ N k y w k P 7 n j d y h p l C n m h B k _ v 2 D v - w B t y z 5 X q L m y x a i 9 v t d g s 2 I 6 v i 9 D 2 5 y g L v j z c z 5 F m 8 p v C - h 3 f x n 8 D 3 6 S 8 w h y C r o i r B o 7 9 0 C h t 9 Q v o K 2 k 3 8 D z i _ q E 7 m H 7 n h k R j q 6 y B 7 q i F z u 5 E q 6 s c k u 2 T - p i 1 B r k 2 3 E 0 t n I 2 r - q J 2 k _ G p o z 0 I h r 6 u G g s j X m h 9 y B k 3 k i B _ r n B p - 5 w B u _ _ E 5 q i _ H 0 S 0 6 - z H 0 h g i C n 1 m M n s 4 U k k B 2 2 - n C j l x g D 9 5 w c 2 _ 0 y E 8 i 8 3 C i p p 3 B 0 _ n 3 D m i g B o 3 r t B y y 5 f s 2 W 1 0 2 1 C r u y 9 E r 9 D h i i Q i 3 9 M l s y f n i 8 N o g z Q v 5 6 t B p p k D u 6 u l B 3 5 s K n k i R y p 5 M 7 6 p _ B 3 - m 6 B 5 j 0 S 2 i n B k v i Q 2 B 3 6 9 l W 0 7 y S t 0 C u 7 p 7 B 8 q 3 h D l h j S s L w u y m S l z 2 x B - 0 9 I v v p 9 C o 5 h m C z s g B q l - f 2 v i x F y m n K 2 3 l 6 E n i - 6 B t r S i p w H 2 m Y q j p S 8 6 S q s _ F i p u S 2 _ h s D 4 2 h p B x q k R k s i 4 B 0 f 8 g g H i v l p D 2 n 0 z C 3 y R x 2 7 h B T v n 4 n B k t y f 0 - i t B v 2 i x B 5 m n O q h i a w p s D v 1 j B - y _ y H 4 - t x B 0 q q E _ _ i I 6 h s I t _ t g B p _ w F 0 0 j n C 3 j k b s v 4 8 L 5 h l U i o l o C m _ J p n r k B g _ i g C 5 _ 2 _ C w i Q 4 x J 4 h 5 Z g m g 9 B z w q 9 D 1 4 O k i k y C - 2 2 d p w v P o y h n B q j v S q _ g o B q r 3 p L u n f y y n V i p 2 O 6 p t S i w r 5 C j h r E n l y v B o t _ M q m x j G v 5 p J r z j j B g 7 t h B h w z T 5 h n Z _ 0 h q B l x z C 1 m - w F 8 x 0 a 5 j 2 w C k - w U 6 m l s B 3 x m Q t m O i q C 0 _ z x C g 8 8 d q p 1 s E 2 i h N s j 7 1 B t 7 x P 4 o z l C l 8 g E q m 3 0 B 4 j v F v i 7 G r _ w p D v m d l 1 h w E i p i d q m 0 p B k g s q C m 2 g 3 B k _ - j D w t 9 d 9 a h n 8 x C i l D 6 6 4 J q o o Y s _ l n C 2 9 5 e o 3 4 K i 0 l u B k h i H k 4 i S s s L u v k F _ s h d h x v E x y k 4 B m _ v S s 4 u X 5 h s _ G h - o G n h q b 9 9 1 G y 0 o K y q q i B 8 7 i t B 5 l w Q h Z _ 9 3 Z p 9 k R i 8 y N 2 t n o C 2 g h m B j i 3 6 B v 3 5 P u 8 u N h i p L w 7 v U 4 4 _ V u s 4 u E s 1 x F 6 x h F i n k u B _ p x z C 2 o m k B 5 y 9 b r o 7 f 8 9 m j B m i r M g w 7 D 0 _ g Y 2 p t S u 8 k r K 3 v f x 5 l 8 B 4 w T i 3 x p I k 2 t p B 6 x t 2 C q y w n E k k v Q _ g e 6 9 s R k 2 v C i w _ h B p s p n E g z v F v y 9 u E m s m p B y u X k 0 x L v s p F - n l C 1 j q f w 2 5 z D k h 1 U 8 7 y C 8 j 2 C u 1 i 8 B p _ F i 4 v H r 6 v E r j x G 7 8 _ D m x x 1 C 8 3 8 3 D g 6 w 0 H p k 9 G u l k 5 B p y z M j p s i B o g 0 z B 9 v 1 z B h m z J 5 5 q E y s 7 G 0 v w t B m y k 2 F m k L y n 7 b m u y X q m z t I t 7 2 g F _ - 7 q C l 5 l T r z 9 9 C 9 k 1 v J 4 3 y 5 K 7 k 2 B 0 6 k x D s n u D r v i k I - r v X j 0 l l C 9 g t 4 D z g 8 l F q y 9 F 3 8 q 0 D 1 k 0 6 G _ i i i D k 2 q C 9 z 1 t D 3 - 3 v B u l _ 8 B _ - D i 1 t n E 9 _ t 4 J 8 z N m w k g B 2 8 u v G g 3 B u u 1 h F h u r x C u h s b y p _ C h v g h C 0 s v E 6 n p v C 7 3 z B i y g d t o j 4 F - k 8 E 2 o k R 0 z 9 M 8 z w U u 6 v N 2 6 4 Z n j j E w i 1 n B l - u B 2 x 6 e o B o g q w D z y w U 7 t 2 I x 8 H 4 9 z 3 D g 2 p j B 2 _ p i B k 2 o P i _ e 8 n k N 0 9 6 L 2 u i B w 8 7 9 B s z 6 9 B q 4 0 D u - 2 W i y k i F 6 0 i L s 1 9 E j 6 i y N - o _ I 0 n t X l 2 i M j s - 7 F g 8 0 k C 5 u h d o - u h B 7 x y n B - 0 u G z 1 v 1 D t y F i k 5 e s x w U g r x U l v q e r x j B _ 6 i 3 B 4 1 q G q g m L u x t 2 E g g t n B 2 i h Y q j 0 C 8 1 y z B 6 s 7 W t 0 0 i C x m - L k z g z G 3 0 O h g 0 j C - 8 m F x 0 3 l B 4 m n p E u - q I t m h o B 0 9 c g l 5 M 6 j p i B t 5 u b 0 9 k q K n 9 _ L _ 0 _ g F i - w R y 3 z y B o 0 r q D 6 i o B u - m p C o 0 6 g D u j r b 4 r n v B o i B z s q H t i 1 1 D 0 t _ o C m _ i 4 J _ h 0 B u 8 1 m B 0 p R u u t 5 B u 3 w o C k w - o B w x 0 E w v p Z 6 8 q r K - 7 6 D h q - l B k 8 j 0 D 7 0 i g B 7 8 z B q 5 5 B 6 7 g o B 9 y m L r 0 l R r n k y B r l 0 h B q z 3 e w o v _ D v r 2 O j t _ x C z k 0 7 B x 6 v H 8 g r W s 9 z J 5 7 8 C o n o J g t v l D 0 j k 2 G q q m M u u q B 4 l o B m h w O h u o - F 0 3 1 q E q 4 6 K u j u S s 2 g S 2 2 j g B y t 4 Z o p 8 h C 2 _ - B - x i E _ - J h s 8 Y 8 p m j B 6 r x z C 5 o 0 d x 6 0 S _ g o 5 D k 4 j l B 9 i p N t x 1 v C w 9 w 3 D u s q i B o x r E g k y 5 D m h 1 Y w m o 8 B p x _ R - 9 q g D m y o j C 1 k 0 M - m z l B j t _ _ B 8 3 r S p p x 8 F m 4 4 e _ r 8 O 0 k 2 g B s 1 1 y C n 2 9 c o _ q Q r o 1 g F 8 _ i 3 F q o j V i j o j B o 5 - 7 J 7 k p q B 1 G j 8 g k D 0 i h O y o n 5 D 5 z w G r n 8 w M 6 7 2 l G w 7 o G j r 8 3 B v g h U 1 8 0 L x 6 r _ L _ l 9 M k h o v C s 9 j 0 D z u p D 9 r y 9 D 8 k F 1 4 p P g h 1 U - w k B 4 u C k w x k D p i 4 _ G p _ 5 h C 8 _ _ Y 8 s 1 l E m j h q J z l s B 1 p 8 p B k 4 g p B s - t h B q k o K i 7 o Y v 2 _ g B - k q C u g z D q p _ c 4 i v E p 7 o C 3 o l b w 0 8 d q w n K w 3 6 n E _ s 6 m J y h l J w 4 l 1 C t g 0 r F j y 5 b u w o 3 D _ _ 3 q I - 0 4 V v v _ W p 9 3 e 3 g n h C z t 7 g B w i o H o n 0 a q _ o L v p q B - h 9 p E 2 m L 2 z g M k i p s F m v 8 7 B 0 6 3 j D 2 2 t R _ 9 2 T w 4 y o K m i r j C r j y j J 1 7 R - 3 D 1 v 2 N 5 r _ 0 F p _ m M o 0 m J p g a - v T - 3 t x B q 9 m k B 2 t 4 S p r 2 E 5 k _ r C i 5 y k C 0 t r K r o 1 C q m v - B p t o m C v s - I 2 q 1 _ D 0 2 v n D - 5 k C l w u M k y j _ H 7 g 4 M m v x x C n _ v W q k g I - h 2 z C 2 x v u B q - j Q g w 5 R 6 z z B 5 - t Z p o j C h 8 t q B 5 6 l d 4 3 o 9 G g 6 k U q w l B 6 j n w C w 4 4 9 B _ m 5 P n w h r E 3 s 5 Y k g 0 Z 7 p t C 4 - q _ F 1 6 v j C n n q d x q n Z 2 8 3 k B w 9 _ T 8 q - v G w u v 3 E _ t q B 2 8 0 q D v g r 2 E j o q N 7 j 6 C m x n v H y 7 7 r B _ 7 i 8 D 7 8 3 H k o v Y 6 h h 5 E 5 r t k B w h p C 3 0 3 I s o x T x u 9 7 D h u s S m 3 u 1 B 7 8 - X 0 4 6 y G 1 t _ O 1 k m 3 B o y h 7 C 5 r 3 B h p k x C h j 2 L s i 9 q B 1 y s G z q x X 6 o k N r h z w B 0 3 4 u B 8 j s l I h - 2 r B w 1 K z o u 3 J 7 z 2 f m y 4 Z x 2 x 0 C 1 s l r B x n k J 2 y 1 D w 2 t h C y s - 9 H n i 7 G 6 _ w 9 B 2 x m Z y o j L x r s O l 7 v u D m p r f k q 0 u B i J g 0 - n C q n q 3 B 7 g y Z u 5 1 j B r o 0 m B z _ 4 m B 0 z h O h o t l G 9 m 6 M 7 4 z L 3 p y P 5 i w y B l n l z B 8 4 y H 2 _ 0 C q - h H g o 0 D 0 g 7 n B z 4 1 i M u y 8 3 C m y o W m l r 4 F n 1 u F 4 6 v o B 1 l Z i - 6 Y 0 g 7 6 B 7 j o D m m u 7 G y l 8 D v i s _ D t x 6 k B - y s j C p l t K k p s p G p r h U e - 4 j 4 B y s v m B j v 9 j B r k o R 1 l 7 X 4 s 5 F s s 0 o B h p v b g 2 t 1 E n p B m 5 o T 8 i h _ G i L y 4 x D j 6 - r H q 8 q I p s _ r D z u - V i q - h D s o k G 9 l 9 v B i z r b 2 1 6 E _ 7 1 k L u y o u B k _ h O r 2 p n B z C p G 1 6 2 W h h t H x 1 v X u 8 h o H o y u K k y p B o r v F m 9 p F m o 0 M 0 7 9 U v v r X l 8 K 8 _ D x j t p N 4 1 x L _ 8 x 2 F z i q C t 7 z i C s 5 o v B y 0 i m B i i o J y 2 m g E w 3 8 H 4 - u Q x i 3 W 6 q k z D w 9 v E 8 t 3 6 K m q 7 1 D k h p C 6 4 m Q o g o j B 7 x 6 m E z 0 p r B 2 h w 6 J 4 5 2 z B 6 6 0 O 9 u - I 1 4 k C w k j r B g 7 t h B 4 z t p E g p n x B q g C w _ z f g u 9 M y - s X i 8 i T _ z p j C 4 x 1 _ D h 3 t P r z 0 L o 8 - Y o y 4 M s m v C x h _ E 1 q _ a s l k _ C o q j f w t x c 4 w 8 0 C 4 v X y 6 o v C g 4 n 8 B g u 9 h B z j i H m l y L _ 4 v t B m 7 3 7 B w q 7 d - w h l G z g m p D w 3 6 p C j 2 c r t z O 8 p u B o 6 v t F - w g _ C 1 8 m G 8 t 9 _ B 2 0 i Q 6 9 7 j E s 6 r x B r s c h z k E w l r Q o w r p O 2 9 8 v J w p v L o r p H - t j j B 1 i 9 p C y p 2 W w g w U x t k f 9 m N 6 - u y M z 1 z Y p _ u C l D - h t 8 B 9 u 3 _ H s y 9 s B 0 0 x k K 5 8 F j 8 - R u u t w b o C p x w J t 1 5 y E i i h k C x m B _ 6 h q I 6 7 5 f - h 7 - F 7 z m - C y m u I g 9 w 5 H q 8 x n I p w f 9 2 P 8 v w X x z K s k B v 3 y w E q n v v B k v y l E w w r B u 5 g y C - - n o D - 1 U y w p B s 3 6 t J _ m 0 H q 2 4 E o q - E w 5 u Q 8 9 m j B y v l Y o l 6 L g i g 1 B q x G 4 m 8 0 C 0 z y 5 D 8 3 k L 9 q g v D r h Q y 8 y h K _ q m H 2 - o 1 G w r j t B h z _ F 3 - 2 Y y 4 w 3 D q q - o D m s g j G 3 - m L n 2 p P n 7 g i C g i - j D 4 2 n h B 0 m o n B s 7 0 l E 1 5 o Q n _ s P m h k i F g 3 j T s u 5 H y k x H k k g p B q h 5 j E 6 r u 5 B _ 8 7 t C m 3 d k v l g C q t 2 W k x 9 M 0 k y U v 7 g o E 5 1 w G 4 9 o v B w 5 w U 1 l F v t 5 T o z v - B 2 k w H 4 z g 9 B l 2 j J z _ h h C u 9 7 P u 3 _ l E w D y 2 8 r D 7 1 y a i _ o 8 C 4 i K g - i V o 7 6 I 8 j t h B m y j R 6 0 s b 6 v 5 D v s i n B z l 9 C u w t m B 5 n 0 z D 5 x w g B i 6 q M j l y 2 I h 3 7 E x l z c l 6 l t C _ 1 k r E z v U p i 3 Y g 9 s h B s j m 4 B h s h o B 6 x 1 W j i h p B 3 5 4 K 4 m p 4 B m - m D w p 0 3 G 8 m n v C u 1 2 W 5 m r D - m p W u 9 4 g C y 3 1 g C k i 6 L k t 0 i B 0 1 k I y i 9 - J 9 0 r s B r - j C g k Q u 3 2 J - 6 9 0 L x 2 q B l v j s B w m 3 t B 2 0 s p B _ g 4 Z 1 0 r w B - _ _ V y x r h O s s q F - z v F 8 4 p Q _ k z F - p r p E n i 6 9 C j l Z 7 s j P m 7 n Y 8 u _ Q 1 2 v e y 9 t E 3 3 8 g D h l t G 9 j 7 u B z 9 q v C s 5 i t B q o n I q - z B j k 4 J l k l R t n k R q 1 _ B g w - C w w K 2 8 9 y Q 7 v 8 9 E v y j J 0 3 z z B 0 p 0 V 0 i 7 4 O 8 2 L q k 3 2 E s w - j D 8 s 0 a n k n X t s i N s 6 r x B 0 3 k 0 D y 0 6 K k 3 4 p B 2 8 x i D s w 3 9 C q y 4 F _ p 7 g I v y w p B x r C i 1 i - F 3 h 3 z D 1 w d u x l u F 5 k 6 _ B p z Z 9 z 3 5 D 3 i 2 x B q 1 w 5 K i 9 x j B s t k s F r m 5 J t v w v M 9 s 2 R 5 y 3 r B y i 6 r E z 4 x 1 C 7 P 0 i B k 0 k k B 0 6 2 9 B 2 j 2 3 G 8 8 o L 6 7 h i F i 0 p i B 4 7 k 8 E 3 y B v 1 5 E _ 6 o j H 6 z 5 T q 0 r 2 E z p 7 p C s o q Y 6 7 g r E x 4 o _ B y x w 2 B 6 j p B 4 q 8 9 C r u z - D h z - f 4 j 0 0 F _ i j H o o 6 d t v h G x 1 p F 4 5 r J m h s U 6 z m 6 E _ v w g B i z u N z p w Q _ i s T 4 3 e - u 4 B 1 m - V j 9 C h 1 _ d n 2 m c z u 6 L v 8 j l B v w h p B 6 m - x B 1 - - h C w 4 i D r 9 o H r k 5 v C o t g I u _ g l B _ h F z 0 o 8 E _ x 1 O k _ _ v B - 8 _ 7 C j - 7 v F g - 1 6 C y 4 z - B z g H r u k p M t - 7 D z k h i C g y 8 R s q M 6 6 k L 1 h n z B j 4 u q B s u u h B 8 s q 4 B g _ g Z s 0 l W 2 3 y R 5 5 _ 0 J g - X y 6 m w B z p o j B h l t 5 B 8 k 4 U m n w B 0 0 m v B z q h 6 G 9 q _ e 7 n z e 8 2 q q J _ p 2 Z 5 _ q w B _ s o t B _ s u g B 9 5 w g B j g i 9 B 9 - 0 H v z g x B v 7 5 n D p 4 k M 3 _ k C h y o 9 I 9 h - Q r 5 z H r 5 g t E h r q s B h 9 7 2 B 5 r k R o s j l B q _ m y B 0 K 4 v 4 6 C 5 9 6 T _ u 3 Z o x n P 9 8 s b y x p S s 3 j 4 C 8 2 9 _ G 2 i u H _ o s 5 B 4 2 g 5 F 0 n j u B - 5 g 9 B l r 8 g B l _ q 7 B _ 1 m H 0 y 8 X p l 5 Z h t i m B u 6 o 8 D _ 1 g i G m g m B 2 6 i t B z - g i C o u g r B z 7 t h B x q j B x s h z B 9 o p N 9 z 8 J x s 5 F v x o n B 2 r 1 a w 7 h y I n x x U g 0 m v B q i h s B 7 p o d 3 x r 3 C g 7 g y C k p 5 L u 3 1 C _ 8 v I u 7 6 s B g x 4 F 6 4 r n D 0 h g n B m - 5 T r g j j C t 8 v H w m 4 0 B i 0 5 L 7 s y M h 3 0 q B 8 6 m 9 B s s w p C 0 j w U 7 s 1 f t 7 _ N n r o Y x x 8 p B k u l 4 B y s 7 P 3 - u z B r 5 B l o 9 u B z 4 8 J s 1 h k F _ o 7 t C _ 5 z I s 0 w V o i w - B 8 2 5 L i u r b k - j K u o r n D m 4 1 o D g 0 R _ 4 6 4 B _ 4 u H 6 1 g s B 1 1 n H - p z k B i 5 p 5 C g i y l E l 0 B x p p n D _ 5 u z C 0 n v B 6 l s e g 9 6 r B s g v c g 3 m g M v 4 6 o B - y i r B u t 2 B m - o 7 C r 1 y k C k 0 i B 8 k s 1 M s 5 r C 3 r j a 0 5 l v C p 7 4 Z s 7 h k D p x q G h 1 u D 0 t z a z p 7 p C 9 m 3 W x _ u 8 B n r y C o 0 _ O s i j s E 5 0 0 s I h - 0 x B 7 s o v B 9 n 1 O - h q p E o v m 4 B w 6 _ E s w u G - o _ Z - - x W g h j l B 3 p 4 J 3 _ 5 R 5 9 - T t E k j 5 p B _ 1 8 r D 5 k 6 7 B x 0 o K 5 n j R z q 5 B 5 y j L j 1 t L n 0 O - u p p B i l l k B w 5 l t H _ k 9 p D y r h q B l 1 4 d B o h k M 9 u h _ J 9 r j O 0 g x 3 D _ l 0 w C x o l 0 E h g p 1 C s l _ V s p p 0 G k i y C v 6 i J n x z u B t 3 5 Z w _ g y D m x q R 2 p 5 v E m 2 2 d - - w o D l 0 1 m C h z j Y k m 5 u B j u h 1 B 3 8 9 6 B h w s 3 B y 0 v h K t 0 n B r 6 p 7 I 4 1 n K 4 2 3 8 D 4 m 7 F 6 6 u - K 2 z x q J 1 x h j D t y j W - 6 - I t n l r E p 2 z y E h z i m B j 7 7 j B x 4 i x C 0 6 H g j t m D 0 g u - B r q x n B 3 - x C 8 x 5 g D k 1 m u F x j I 5 t 4 b 3 x 7 M p _ j O g s 2 f g y h t F i m 8 0 E n w h x D x s 3 6 B 5 n 0 M _ t k j E u l 5 t H _ n j 7 B 7 9 l o G k n 0 q C k v 7 K y 5 o 3 C l x _ R y 7 6 b m 7 x m C j n q t J 8 z v b 8 w z G o o q B o r Q s - 1 m E 7 j r t N t 5 4 l E p 2 9 I 7 _ y 0 F 7 6 t - C s z i t B 8 6 u G 9 - 3 6 E l 9 9 3 C w 9 w 6 I j u k B z z 6 y B i y 1 h E _ k h h K j b s 0 h v G s i 8 5 C v w U 5 w D 2 v j m F q n s n I h m p M o i h r B u - t f l r u m C v k r t D _ h s h B 9 w m E l 7 v 8 Y i 4 t N i x 3 f g 2 s n C y 5 x e 9 - _ K 5 h 8 i B i m h E s u z t E 9 3 9 n K 8 x L s l 1 D 3 n o j B 1 q k r E 6 4 h s B j x t _ F z 1 8 6 B 7 m u o B r 7 p H g q u - B w m o 6 L _ 0 x B o _ _ j D 4 j _ W k m w B 2 v n K l 0 u 2 C l w 0 O v i i n B 6 n 0 w C 2 m n B 0 q z Z g _ y f h j y y B - s q _ B w g 7 K x 6 y T 6 r v h J u 5 p l B 1 p v i N n p 6 l H s 5 _ V 6 z v Y 6 B k 6 7 G u g _ 2 C 9 7 6 T 6 4 t S 7 h k x E H 3 g y x C h n s j H s 9 - N k h 7 e 1 x q y B n r U 1 q p 6 E 0 9 _ Y 9 3 _ U 1 1 8 O 2 s r 2 E 0 g t f - y i s N 6 x r B w 8 l 5 F y 5 v t B w l g o O 1 - L 9 h e x u D r 3 4 g S 3 4 m c 8 6 V 6 3 v i C g 0 7 d 1 i i q B l r k H x m w s B 7 p 2 i Q m 2 u N p y k l B v y m C q g i r E m - 3 e 5 - 4 8 F 1 p w S z 0 y a 5 5 j s B 9 6 r w E 1 5 u n D j 8 x s C - y m n C 5 9 w y D 2 6 3 B v 6 j D h 5 r u S 4 x e t 0 s 7 D 9 6 - S 5 5 2 k J o z p 7 B q q o B x 0 q i B n j t b t w o j B t 6 3 I - o p P 7 r s B t l i k B 2 u q i I y - m B i 6 k r C 9 j u o B - P r h S v w 3 n C i h 4 Z 3 3 u X k u 0 V 6 l C i p H 0 9 u U g g l B i t 0 m B 0 6 9 v E - _ j - C 5 _ E q n 4 Z s 0 i t B r 5 z t D - g q Z - w C w 3 9 d j T 6 r 9 6 C j u m H l m q i B 3 9 1 m B r k B m w 1 5 J 0 2 v I x 8 v H j 8 0 C n q p L s 3 v T o 6 y I 1 - o N h m m Z k s i R 0 - w X 5 4 4 e s r 2 u C 5 3 y F - u i H n 5 i r B s v V _ 2 0 k B p _ w g B h x n _ B z 1 s b p j i C 1 9 0 j J _ m h s D k z x U m p i j B n n 6 K p 7 k q B u 2 j o B 4 k x U x _ n f j _ 1 N 0 s o C t n i m B w k i i C n r u f r 2 l h D 6 z 2 2 H y r B y y u m C 5 4 4 Z o 9 p 0 D o j J o x z v D 2 _ q m D 2 7 u B _ l p 8 F o x w L 8 1 r G j 1 r N 6 x q j G u p l u B s q i 1 D s m 1 D 9 u 4 J j y 2 l B x _ 7 s B 3 5 m k D k - P _ z r F 1 g 2 d 0 w 6 Q u r v c s v i z E g o J _ 8 r 6 C s x g z C m 0 T v z 2 6 D m s 7 7 B n v 5 D i m u 4 E o 6 0 j B p 9 _ K 7 u 1 r B l y p H v l x d 3 m C _ 8 i q B - m 2 W - F 0 3 j n B _ r k s B q 6 0 y E 2 5 m J u _ 2 8 C 8 8 9 6 C 8 _ 6 o C v h 8 X 3 s w I 1 k r M o 6 3 u G m 6 k R k g x P o o u j D 3 z n j B 5 1 t g C _ v I i o C g y l N v 9 v 8 B p s 9 e 8 p i r B - 5 G 3 t w g E u i x _ C 7 x s n C r v B 8 9 j k U g m J n y j Z 1 x t C u w v i D n y j Z z 6 k x D 6 9 9 q B - 9 c 5 l q 0 I 0 u p C i e _ m 9 X q u 7 j B m z 2 q B z 5 _ r C 1 i 5 Z 8 y 9 x C r v t u E p w u r E 4 g i _ B 8 h 6 B g w z 0 B n t 0 B x 8 g 6 F r l s n C 3 4 E y k g v E q 0 6 0 B k v i H j - j k L n 6 R i g y o C 9 t p L u - p v D u x u V u x L 8 0 8 6 C w 4 _ L 6 n m 2 E 0 1 1 6 B v 3 k T j x 7 J z 2 u f z 1 8 o E 9 3 n E w - 9 3 C 1 2 _ L p y u O x 6 w g B k g r B k g p o B x 4 3 g C h r 8 y F r n 5 8 B y g U _ v 6 P _ l 6 u E r w 0 f n g i O 5 t r m N 7 p t H q r E _ 2 s r B 9 4 q B t o w _ B 3 r t x B _ 3 p _ D q 2 y K m t 0 _ D g - z x C t w p X v t 6 i K _ 9 x C g _ E t 5 x N z o x y G n z k I x p _ B y s y 2 B p N u _ o g E y 4 G o z q L 9 6 n G x 5 k R q r h m B p i y z C t m r - C t 0 t F n 8 s V _ z - z C 0 z - h D o g g D _ 9 4 F t l 6 7 B 5 6 p j C x t r j D 5 y _ J _ k 6 x H 6 5 m k B y 2 m C 7 9 t j K j 4 S n l 0 t D 2 9 q 2 E p h y m B r _ w p B _ 4 3 Z 1 n v Z n o w P 1 z w g B _ m j B 2 _ 8 Q 7 v q v C w n _ n C 4 L 0 l i k F p t h o B l r u 5 B p k E 1 0 i 7 E w l g 7 D v h o U h 0 z k E g 3 - o B 1 9 u S o 3 2 K _ 9 1 s C 0 j j E 2 _ q w M 5 x p s B p _ i G p 8 k 2 B u 1 z l D 4 2 9 E i k 3 l B q i o u B 3 k 8 g I 7 l m 4 B y 8 6 g C 8 v 0 y D s 9 p B w v i C g q x x L 5 y 5 Y r y 6 B t O h h 2 G l p 0 x B 4 4 k U w n E j j F n g 5 8 H s 4 i E p 2 y u G p y 0 U 0 8 h N 2 1 3 N i o 0 x D 4 m t 7 B n n 2 X j h g C 4 h 3 3 D m - 8 K 6 z 1 5 B v z 2 E 4 0 x 1 B h 7 8 e g 3 p - B t 1 t C h 1 m q B l k _ J w j p x J _ 3 5 M n u w U 7 5 m d x v j n E v v 5 H x n 8 X t s I 2 2 7 l J D 8 o _ l B l n s x B 8 t 2 1 B m 0 u D v t x H 8 4 t k B - z j B n x 3 R t p r E 8 y k E 4 l l H x _ _ j C 4 0 - s B y i 6 a v 1 o D 0 k 2 B u n _ d n g o 9 B 1 5 4 0 B 9 6 l J p y t 5 M 7 q 3 G x t 5 0 B 5 o 7 x C 9 k x z C 3 t v 1 B t t Z k n m s B s j u k C 4 m h Z 0 7 4 K q 6 5 C s m v 0 C 6 x l K u 0 o o B s x s 8 L m _ k Q h u u M 9 l 0 l E 7 4 m 8 C 5 H u 8 y g I 1 0 w 6 E k p q r B q p 2 D m 2 g G 9 i s h B w C 8 9 y 8 H 2 q l v D l C 9 q y 1 D v 4 5 j B g u p v B l - x 4 D 9 s _ G 2 u i E u u y g B - _ n P _ _ o V p 7 n V u m 6 Z i 3 4 D 6 1 p D u _ 4 9 S 5 B v m g d i s g E z _ w I l v - _ B p u v C 7 o g p B y q u O w m z c n 8 8 1 B 5 s w o C q p u H x s p J v u v u C _ g B w u w C v s 8 g D n 7 g h B h y z n B j 8 p v C j _ v Q m o I w m l 3 C 5 1 p j C i 8 m V 1 i 3 W j q 9 H 2 z p w B v g v X o 0 4 R - j 1 z B 3 6 S l _ 2 g E i z j o C u 2 y v B m j F o v 0 g C j i k l B s j 6 k D 2 u u 8 B 3 4 h m E x h y 0 B 8 y D w p m y B y 7 p i B i n k u B 7 h g Z - q q q D i 9 h i B h Z q o 6 t M t o 7 l C w 0 H m h 2 5 G q - 8 q B q i 1 Q m _ n Y i m o z L 0 l 4 4 B o k 2 0 E q l 7 M u - h o B 2 1 r 6 E j 2 7 9 C _ 2 u E y v 7 7 B i 0 r w B k m 0 k C m r m k B i 6 o B m 2 8 u B _ 3 s b u u 0 l D t 5 6 - C z 2 v r D l q j _ D p - x E h 1 q 8 C k 4 h w F 0 3 y D t 7 k R 2 9 m i F v k 2 T j h i B s 8 o j B t 4 t 5 B r 5 1 T 1 i N p u m k B 8 j u G w n x n B t h x g B w m s h B h 7 2 W s l Z w 7 g o D _ 2 z D i t q 0 C h m 6 7 B n j 8 I 9 p M t 6 s b u s s g E m p q _ B x 9 h B 3 j 9 s B 4 m v h B x _ t n D 5 w G l g y y D o z h k D _ y p V m 6 o U 6 9 0 F 3 i h p B 1 x 7 o G r k j G u 7 6 n C h n R 5 l 7 h B 6 v v b 9 7 w K 4 t i K w r o S i _ g 2 B 5 2 0 G h k B t 7 h c 6 1 i l G v _ 5 I 8 z y I v s t m C i j x F 1 x Y 6 4 y O t 8 k S u 2 t c 2 m s k C h j 7 Q - k F t 6 w O s u _ p B r 1 F - z r k B _ - l H m - 1 r C 0 4 t r C 0 9 F s 7 y r B 5 k z 3 C k 7 - N x v 4 w B l g _ k B 2 7 n n C 9 _ z I n o t k G z t z a _ 8 g m B 6 q 1 w C w x i W p 3 _ R 3 s q E u k q Y - 8 g N i 5 r G 1 v k Z y 2 2 Z q q h u E o r i f t y 6 D g h q D 1 o 8 l D w 0 j l D z q B y 2 2 Z 5 j 8 w D 4 j C l r g x B 7 1 z e 6 i B y m v i C 0 s y - D x j M k y z i B j 5 q p E y z V 5 9 n E x 2 i 3 B 8 j 3 C u - i R h u 1 V r - w I r 3 l t I j _ 9 H l 6 t U 9 h r w B r _ 0 z B p z 9 J n 1 r u E l y 4 4 E 7 m y F 4 2 k p B s y 5 k I y q n C 5 j 7 p C v _ u n C 4 j y Q l _ h h B 8 j q I 4 1 n j D i 0 2 n F u o j t B r 9 p H 8 6 6 g M k s 4 T h 7 l k B 4 _ x g O m l v R q h q D t 0 p B z 6 p H 4 t u k C 7 6 k o F 1 9 l J 1 s 1 g E 4 s q 6 B 1 4 2 k D j R p k B v q o N i 6 j m B v n 8 g D i - r f y m 2 s C 3 8 x b _ q m _ B p _ r M 5 k o c r s 6 M y w t 2 C s k _ h C t u p J p 0 m z B p s j 0 B 4 x _ j D v m m n C q 0 N _ n 5 u B z l z r F 9 i z D 6 7 g 3 B 4 j y q D s w S l - f r 5 _ 3 D y k - 2 B 0 i Y 6 w 5 E 2 p 6 R w 7 6 L 0 3 r y J m p w r B 8 2 s l C i i j d 2 0 r h C 2 2 _ g B j - t x B i 3 - j E 7 1 h s B 7 s H 1 n R o o z F m m 6 - C x 4 h o B 7 4 7 w D v 9 w f j o w H q i 2 H i 1 w J 3 r v - B 4 m 1 0 F 8 p k B m 9 0 F k z p J 8 s W _ _ 8 6 E - _ 2 3 G y y k B _ 6 p z B 6 9 2 0 G 8 x t g B 7 6 p h Q r 9 n G h r n B t 1 v 9 H w - i r B i j 4 2 F _ 0 7 T m g p V 1 i z o B y 1 n p K n x q D i i 4 x H 8 r 6 R j 6 t x B u s y T 8 7 0 F g 3 5 - B 6 1 y u E 2 8 o z B 0 1 u B u 4 t b m v p L z l k k H i i _ 5 B w h m u E z u B v h 2 M 9 1 F m o N o 7 8 2 L 4 G p k q i B 3 _ 4 X z l r C _ - 3 0 B 5 9 g q B w 2 x x F 2 8 q m E q j 2 W l 8 7 P 4 _ 5 N 0 0 s G t l r 5 C s p 7 _ B 0 4 3 s D i 9 w n D i 1 G l x 3 B 3 g q J y 4 n F 8 l n I k 7 t 8 G j 0 n j C l 8 s B 9 s l 8 I z i 9 k F 8 6 j j B r k l D 6 n y - B 0 - t P m 7 o K - _ h 5 C _ m B r n 3 H r j B m 2 Q h j n a - 9 j _ C u l 1 u D _ p d i o s r B l s 2 g B h 7 9 B - v u R j i j V 1 q t m B _ q r O n o m r C x 2 n Q x 1 z y C v 6 i G h u u E r e l s B 6 k g q B 6 s 4 V _ - u B o u 6 B z 0 t 5 B _ w 8 8 M j h d p n 7 7 G i l - x C 3 s 7 i H _ 3 l 3 B o m G p r _ 6 E q l _ O p l 3 b 1 6 n 6 C m 9 r r B z x u m D l w w 0 D u 1 x v B q j n 8 F i q u F x o r k B j 8 9 D l 2 n n B r 6 s w G s 9 z e _ x n B 1 y q i B h j z l G h h y - C u w o Y 7 4 v l B l v r p F - 2 5 I j v n K r y 2 a g _ o 0 D h u k t B - z r - C w 1 _ g B j j 9 q C _ 2 0 L 1 q t b 7 z y t D i 9 n Y w q z f w x 0 W _ 9 q L o 6 z l E 5 j 4 o D - 0 M 3 w h R h y l 9 D 5 i i F 8 n u 8 B q s 7 4 B t k z y D 1 5 g q B p r u S 5 q M 9 x m e g s i _ B n 7 v Q _ 3 6 Z m r p 3 E k j v - E 0 z O 6 z 7 v I k u R p 2 t r M p l j D k i n U k m i I r u v B 7 y i I _ r w N 1 w w 2 F h 9 7 I _ p 5 o D - x 7 t C j s H - v m j H g k v 5 B 9 m s j B y 6 z z C 0 3 g o C 0 n 1 - G - w 5 Y n k 6 3 L z 6 y f x q w I r r 8 - J h I i g q v D 5 r _ n G 8 3 t X 7 x v B n n g k D 9 0 u q B x y 4 Z g s o c q j o m C _ 9 r 9 C j 7 p k G z i n j Q r 7 l F x 3 h 7 C 4 1 p 4 B m w m u B s 7 j m E 2 4 4 P h 7 7 u E 0 1 i t B g 5 - 2 B k q D 8 4 j T 0 o l c m x z I 6 6 d 4 _ 8 n I v l v n B x - - E r q 4 4 F q o s 5 B g h r o B m 1 k D i 0 i G r 3 q H l o E o g l v H k _ x a z 8 w U v 5 n v B 5 w B 8 z 9 C 2 s 3 0 D 2 q h k E i 8 p 3 N r h - v E 8 i w X 5 4 m Y l 5 v N o 5 n c s y v x B y q p _ B - v 4 j B x 6 2 H h z q Q z r h D _ l m f z w v j I u 2 t x R r w I h i y 1 C k 3 u h B 5 v 3 g C z t 5 N h 5 k I n i g i C 1 i 7 B p r 4 4 C 9 o j P 8 _ i c z 5 o i H q 5 0 k B s w n 2 E x k 1 1 E 3 i o P 8 5 y Z 6 5 - C x h 3 N i r x q C 4 _ p Y 6 3 6 r H 2 r 7 g B 7 8 q 4 E 3 p x 2 B 3 g 4 1 C _ r t - F o q r B 0 7 i p B h - g q B j 6 9 k C o D 3 r y t D l 4 6 f t m u a z k 7 p C w 9 u 3 L 9 m p O 2 q 7 - B m u g f & l t ; / r i n g & g t ; & l t ; / r p o l y g o n s & g t ; & l t ; r p o l y g o n s & g t ; & l t ; i d & g t ; 7 2 0 6 5 8 4 1 9 8 1 3 8 6 9 1 5 8 8 & l t ; / i d & g t ; & l t ; r i n g & g t ; 4 3 4 t j q g m s B x y D p q 0 3 L w l k M _ k m u B _ 8 o i B q s n v D G t z x n M n 6 _ D q u - 7 J 6 g t r B m 2 s i B v n u P t n - t G s u 9 p C h k w g B 1 y p i B x g N 1 v h 6 O 9 0 - R m r p p B 6 t g 2 D z u t - K 5 0 g S 6 g t H q 3 m m C i v c 7 l y 2 J x 6 q C g r p P i 9 h g C n 4 r a t v l s D _ y 2 x B 2 1 v J v 7 x N p 2 9 - B 0 9 z k C 4 r m I 0 9 p B 8 m g u C v y x W r h 7 p B i v 8 E i v 8 E r 3 _ V v 7 j E r _ o 9 J w r - z B 0 j q B k x _ d 0 t z a r y o j B _ v 0 w C 6 K _ y 8 p D p i - y E - 2 9 B x h 1 2 F h 5 z X j 6 q B v h 0 U i g 6 B 5 - q U x o 7 j E g c 4 9 i R w q y l H s t s h B n z v S h l q z C o g w Q w j 1 - B 0 _ t D 4 t y j B g x 0 V l g v i D g 9 q q H i 7 f s o 5 f r y k l B s n j T 4 4 4 z K n 8 D l 4 2 s D i j q 5 C & l t ; / r i n g & g t ; & l t ; / r p o l y g o n s & g t ; & l t ; / r l i s t & g t ; & l t ; b b o x & g t ; M U L T I P O I N T   ( ( 2 . 0 6 4 7 9 0 0 0 0 0 0 0 1   4 4 . 1 1 8 1 8 8 0 0 0 0 0 0 1 ) ,   ( 7 . 1 8 1 0 6 1 0 0 0 0 0 0 0 2   4 6 . 8 0 4 3 0 8 ) ) & l t ; / b b o x & g t ; & l t ; / r e n t r y v a l u e & g t ; & l t ; / r e n t r y & g t ; & l t ; r e n t r y & g t ; & l t ; r e n t r y k e y & g t ; & l t ; l a t & g t ; 4 7 . 4 7 8 1 1 5 0 8 1 7 8 7 1 & l t ; / l a t & g t ; & l t ; l o n & g t ; - 0 . 8 1 5 9 2 2 0 2 1 8 6 5 8 4 5 & l t ; / l o n & g t ; & l t ; l o d & g t ; 1 & l t ; / l o d & g t ; & l t ; t y p e & g t ; A d m i n D i v i s i o n 1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4 7 5 9 1 1 9 0 6 2 2 7 1 2 6 2 8 4 & l t ; / i d & g t ; & l t ; r i n g & g t ; 2 4 q - 2 - x 2 r B 7 g g M - k 7 k D q m z C 8 5 z 1 C y l 8 N 4 3 0 k B y j n h I z x 4 q B 7 w _ n B - t x 9 I w _ i J x - x h E _ 8 t x B - q 7 - B 2 1 x d i 5 2 v I v p x D r x l l O 1 u 8 T j s 0 0 F 4 h 5 I o h r b j 6 y s C 0 - 6 4 B 6 _ D l r _ k B r 8 5 9 I 3 x n 1 B g i 5 B w 0 _ k J u 5 p F w 1 a n _ j z L & l t ; / r i n g & g t ; & l t ; / r p o l y g o n s & g t ; & l t ; r p o l y g o n s & g t ; & l t ; i d & g t ; 5 4 7 6 2 4 0 0 4 1 7 2 8 5 4 0 6 7 8 & l t ; / i d & g t ; & l t ; r i n g & g t ; 9 k l n z x 9 - o B m r u c 1 m y s D v i t n G 9 i 9 v E 4 o z M h 7 l 1 E 8 5 k v C u 7 _ 9 C s 7 4 3 E z s h v B 1 y 0 p B h g S k y u B 0 5 1 o B 9 p s j B u i w 7 C k p s s J l y q 0 C 5 i l h L t 0 g y U o V v _ k O h k w s C 9 - t 5 B v o s g H r - q d 9 o 2 W m x z z C x 0 - H 3 u E t p p J 6 v n i F h q z l C 1 v Q u s 9 2 K v w 5 B h 6 h s B _ 2 1 O j m - s E m j v D 1 6 c n r r V q - r w B 4 i n n D m r z q D m _ s 5 P 0 9 i Q s 2 n T s r n q Z s o u y K s n 1 t F 5 w G _ v D 7 0 g e 1 n h F p j i e l u y 3 C 8 o l T 8 r p W s r g E k i l 9 F _ z g Q o p 0 n I l 9 w R t m x C 3 _ k t B w 2 u h B g m w X 6 n o V g x - s H y k H u y n B 4 t x g C i y q e i o 8 U t o x e - 9 t B 8 u U _ - o _ G s 4 w j B 6 R 0 v v C 4 r s C L x 9 r 3 C u u 7 P 2 k 3 6 B _ g x s M 4 2 1 G p k 2 2 C i z o w C z j E x s n i G 5 2 z 1 B x h u J w n o G _ w 3 _ G k w 7 C v q M t s y 1 E 3 w z 8 F 9 o g R n h s q C n m u r C h 9 0 K u x 5 o D t m - I l n j i B i l i o B 7 6 7 O 9 g r N z 6 j l B y m z z C v v p t B m a x j 3 e g u x - B y k p V k 8 z 6 B i 0 v 2 C p _ u J 1 0 k j E v 1 h _ C p 0 v t D 6 m 1 Q 7 z k 2 F p p j 2 B 9 y z 5 D - j 0 G m 8 z x F 4 x x c 4 k h 7 D 6 l j s B 6 - G 6 9 1 3 G t n t l B j - p D u 2 o x C k 1 n v B w 4 9 h B 9 m r z C l _ 5 C y j p - C 6 r _ 0 G q 2 5 B 5 h l D 9 s 2 n D h w k d 7 r z G 5 m t K l r q U k 4 r 1 C 6 5 _ a 0 i 6 X q j 0 v J 4 3 2 5 D i 4 u D o 7 h Q o 8 1 X z v j f 6 2 u O 8 q g L z 1 u 7 B x 3 v I _ i v 7 C _ x C s y k q G s 8 2 1 J g 7 j Y x z u i G 1 0 z v K 2 3 l D u v s J 6 w s w B 8 h p c _ q o u C u u - t F x v v w B n 9 - c 8 u 1 G s - h s D q m l u E 2 3 8 g B m n g 3 B _ j B _ 9 0 q B o p v h B 0 s k t B 5 l s z B o r w Z 9 n m b 0 m 9 d q 3 o Y n y x L y 7 6 o B h l - b 0 7 g W q n q _ B r i u Z p j a y 5 N 8 s o K 6 _ r l F z o w 8 D z i 5 3 G i p o V 2 h w s G q g O w u i o C g 7 2 z B 3 k 8 s F x 1 C - 7 k h F l n m f w 1 v q H 8 m 2 R m _ m n D u 3 o h D s z 0 5 F 9 q 6 d t v l 0 J j z j 4 B l o D i g 3 W o 2 _ V u 8 u S i _ 4 T l 8 b 1 5 2 o C w 7 g h H n j q i C h h 4 H w 2 k n D F 3 w q 5 B k z j y C n v 5 z C 3 3 j E q x k 3 B o 1 j p B u y 4 j D 0 s t Y p r s j B h 4 1 g C _ 2 6 7 B j r x p B h 9 u C o q u B 6 s v m I 0 9 6 C 0 k 1 z B g s 7 w G q l y t D 9 m 6 8 E 5 - 8 4 C 6 0 s C q o q 9 I h 4 7 g C q 5 g 9 B r q x B y 5 j z N - x z C 3 y o 7 C r _ 8 e m _ m i J 1 w 8 M m y 3 H q h g J - y 1 C 5 4 j B _ _ t O 0 k j k D 8 h 9 s B k v g N i 0 i 3 B j g z r B n 2 h J 0 0 - p B o - 7 X i k Z u w 2 W x w 9 B z 9 4 U m 8 o j C _ 3 2 0 B i y - s H 6 1 k R y r w g B 8 v l g C i s 0 n C 2 3 4 0 B s 0 0 f - l i i E w k o c _ j r B o v w F 6 3 Q z m o D 3 x t s C y o q M 8 z 5 I _ u m V s 5 l n C w 7 9 9 C 3 z k b j 0 - R i r 1 g C s v 9 d k v 8 p C 3 g _ N r g v w N j 8 - F p 2 _ 1 H _ q B g t t q C 4 v l l B g g o S _ j z H 2 2 p - F - p u f x 6 7 D r i v X 5 i h q B _ o 6 Z y m u i D r 8 s h B y 4 l q C k n f k 1 m 7 C - 7 j 9 D h 5 h E s n v R w z 5 i B j q t h B z s u z C z j 2 a g l 3 z B 1 x 7 u E m 5 z J _ q u s D s q 7 k H 4 _ p u D j 1 z 8 F - y l O q i 1 0 E m 0 u C z - n N l g 2 v B k 6 u b 0 k _ q B r _ m c g t h 1 C 5 6 n C 7 p r 6 B v _ n s F k l z C 6 x k l C u 0 _ u E j g 5 L 0 9 m F n 1 y f 2 j 1 l D - t 6 1 D 1 w 2 o C 7 9 o X l 1 w c v 0 i t C h j E _ 3 t 5 C 4 j q j B n m i k E 5 6 i C _ 2 5 j C m u 1 y D j 9 t M 3 s i t B 6 h 1 F m _ 4 p D r x u i B p t 8 n N 6 m v m E 7 m 2 n C z i G g o p 0 D p g 5 Z r i 9 U x g 0 E h l 6 e v z E 0 m t j M 7 6 F x y 5 4 B h 3 m u B w s 3 q S v w G r j k m H r x q C 8 1 4 B j 9 m _ F w 0 r h C 3 l w i C q _ p P 9 k m C z 2 3 s G y t 5 P x 3 m p B - - - C k o 5 K j m - q D t 4 h K t i j T k - w B z x q 3 M y 7 u C 6 0 p M 6 _ j s B - g x U - 4 h H _ n 4 b 5 k o B 5 7 q v Q 6 t 1 2 D j s 3 z C 9 y l j H u 1 j d r - o C t 5 v O 0 z s h B v r 9 M 5 v s k K - m s D x i t 5 B - v 0 f o p 6 0 B k r 6 D 3 r o v H y w k m B 6 1 9 H _ 6 z 3 I v _ 5 I r 4 8 Z l k o L m 5 h n K q w j B k - h k D 3 2 m n C 4 3 _ h C j 9 t 2 B h t 8 D 6 k x H w k y 6 B 8 o h n B m 2 n u F _ r 2 _ H 8 4 p U x i c v o 3 o D j s x 0 E r 9 B 7 i o w F t p h q C 5 g r 2 C r 1 r J - l j q L 8 8 D k r 0 0 E 1 2 9 T 9 k 5 I - j l u K z n F k p q 1 K u t - R 2 v l j B m k 2 G w q p I i j _ u K v r s - B n l 5 B 0 6 u x B o x o v B h - r i D _ 2 k j I x p y N n u s n D t l 5 p C n 5 u x D - t 3 4 Q k x z B - - g B s l 7 G m 4 8 h O u i - y D y _ l D 9 _ 2 o D o 0 x k G n p 8 I v r 2 u C y y 5 0 B v l u G 5 4 i 6 C 6 s _ F q t y G w v m t B n 9 j n C x m - H o 3 _ 3 C _ j h B q o s 5 D 5 p 4 3 C r 9 x x B 6 - j 3 B s m y - B u r j s B x 2 q F z j l I s k 3 z B r v r 5 B 3 r H i w 9 P t 9 D 3 o 7 r C x 7 w d m 2 k r F z 5 q 7 D z m i m C g _ 4 6 E n 8 _ i C j h 5 7 E 3 m 0 H n 7 k 6 C x s 1 B g n s y J q 6 y g B z K - 6 x 6 D n g 4 w G z v 1 - B y 7 k s B w l g i B 9 0 y o B r _ u Q 4 x w Q q y u K 6 v 9 k D 0 t m t B 9 m w E v o n V 0 i x _ D q q z z C u 6 1 j G n s 0 B h 1 i J t 5 i B n k k 5 B u p 9 8 D k p k T k y q Z i g t l F z z m 1 C v 9 0 w C w r k l B 4 x 0 p C s y m O u 4 m X y 8 t G 4 6 p 0 D k 1 m t B 3 h 2 h C l h g M 8 s u I y z l G 8 h k r B w 4 t h B 4 r m t B q 2 h S w 7 8 1 D y h t O s o 2 6 B u 1 n _ B s 3 o P w s 6 o D 0 1 o r C 2 3 k R o 7 t p E 1 u y j B 0 0 s N 5 - l B u o 6 0 B _ 1 w i D s _ h r B u t 7 T g v 3 z B k x J q q 4 K y q l s B y 9 w n E u 7 t u S 1 _ j E 3 v t 2 C q 0 1 W 7 h r 4 E 5 0 w V 5 p 9 _ K t z o l G w 3 u U r 1 5 M m _ 7 - B r 0 6 p C j x n c 7 8 i l C v 9 n Q o x 9 W s z 9 S p 1 2 w C j 7 n C h z h j B w 7 l i E 4 o 5 K 5 9 4 L l x t _ B 8 3 s w F 8 s w X x i 6 K 9 m 4 T 1 H 9 j o q H 8 m 9 1 B o t w l B m u u n B i i z S 8 9 j n B p n 4 7 B j i p o G m 2 Z 4 r 3 M n 0 p g E 1 r w D z p L p 4 8 O r 8 p p E v w - V 7 2 n j B v k K 7 0 q S 3 4 n j B y 8 t D _ 8 o C 3 z n j B k 8 _ s B o l - t D 1 F x 6 v o F 2 q x y B 8 3 t 5 D 4 j p K O o s 5 P - 0 n j B 4 q o c l g k 7 C - - I 9 u z n L V k g s y J r 6 h n B n p o O v j j 6 N k g o z B 2 q _ M o p s B w h _ d w r 6 L 2 z 2 u B k 9 j i H 7 9 h V r s m e q k j o B g p 1 f 2 v t 8 C 9 j x C 1 6 z I 1 w h F 9 v - p E s l w - B 4 x 8 r D i 3 x B y h o 5 D 6 7 7 l C o 3 o c 8 m y s C w x 6 R 8 7 1 V 2 i k Q 1 6 i E v 4 w X y z h o B q _ - t C 8 9 w E m 3 q l H 1 w y z B 7 8 M 0 w O u 4 t T m 1 4 2 F s o - V - h i 7 C x t 4 R 4 _ v N 2 m m n D l u j _ D x u h y K o 3 l Z 0 m 6 M l 1 q 5 C k u p 4 B q 1 n D k m w L s 5 i b 4 w B m u 6 s C w q _ 9 D y 7 5 C 1 m q 0 L y 0 I 6 p q h C r k t K - l 9 B w i j p B 0 4 9 M _ w x 2 E i 2 4 4 B k _ 0 P t - j B t 6 y L o x t p E k s v x B _ v r j C r v E z n 2 g B z 3 7 d z w i m C y k j s B y y l R o l h 9 B w 6 0 t C x 3 H n i _ n B w n 6 R m 0 q H 4 v 7 U 6 r x V w t i k C y u 5 Z u 4 4 o D q g r m B s m v D _ l h J i h 1 D i q 0 l D s g i 1 C 1 8 r c - n s H 6 x _ z F o _ z B _ k 5 4 H 4 5 y h G u v r u F q j v N o l E k 1 q k H n s s z B 7 x w I o x 9 d w 7 0 0 F 6 z s Q 4 2 y b o p h Z _ 9 m k B s w p I o k 6 O s i _ 1 B m 5 s s H o o _ k D u t 9 r H 6 3 1 H g p G t p x y E v 0 r L o 7 w - B i 2 i q B s j M s k n O w 9 i p B m q j s B 0 s y - B 1 p k J v - 4 g B i s 8 H w 9 y B o - 2 P l 7 m k I z 9 K 5 q q C v p 8 h B 2 r n V _ g 5 e _ z m u B j i k Z z p h 3 B s v 0 f _ 3 j d x w l g D g 5 r 4 J l n l h C 6 o h Q g 5 2 4 H m 5 t g F m z 6 m C 8 8 n n C o 7 z N z t 4 f z p w 3 C _ m 3 W k r g 0 I - n v B 9 7 i l B g 4 7 p C u 2 u 5 B 0 3 p 4 B u u _ q B g u - d _ 6 i o B g 4 _ 1 C _ q p 9 D _ z u b 5 H x k y f k v x 4 I o t 6 N _ 3 9 u J 7 y p 2 H x 6 Q p 5 5 K p i h v D 3 5 _ l F 7 q l r B p l w 2 K j - l 3 B j 7 7 B p 6 - x B - m p z D z h k 3 B i 1 y 9 G g 8 l b u 2 2 3 J j n I v q _ O 8 k m g F w l t x B x 6 8 T 1 3 7 H 0 l 0 N i m 2 K I v 6 l H j l y P y 3 2 v I _ y 6 Z _ r t 5 B z h 8 H x x p G 7 9 - B - m u x H 4 t i O 8 - y a o t k F o t k F l r u V x g 4 Y g 2 y k C i 6 7 z D s t - g C j x 4 2 J 7 i 6 B j y 6 H 0 - r G 8 9 t N h i 2 2 F y n j R x w 4 G 1 s 4 Y 6 j w S w 8 q q D 2 7 3 7 B v t u U 5 - j p B t 2 y 0 E 6 x _ w J v r p D y r t 2 C 0 g 7 v C 6 3 k g B 8 _ y F k v w z B k z w 0 E i 5 4 Z g m 9 1 B z g t l D x w s B 9 4 r m B n 1 w G o w o 4 B 4 6 v - B j - 7 0 F i 9 j C 1 7 z F 2 v 8 G 6 u 6 k M _ n - n B 5 7 y K 9 4 6 i D u m 9 6 F y _ u g B 6 n L g _ u m B i 3 j r C 2 _ j 6 B y y i I w m 7 1 B t i t _ B j z g B i i 8 l C i 3 6 K u 8 4 V 0 x q 4 E y g o U h h i i M v _ 2 J 4 q _ 3 C q u l 6 I s 9 t h B k k 4 3 D 8 3 h n B x L 1 v 0 R 2 7 2 W w j k n B g i l 6 B 4 u 6 U 2 m 6 o D m 0 g u C y 6 1 V 2 o o i G i q 3 W z 0 7 I l u q U 4 r 0 Q 4 k g t E - l m 7 B x x h G w 0 7 i K _ w - Y 4 y 0 O 6 l k v D 9 j 3 2 B w 1 v L m 9 0 _ L v B g r i t B g 0 8 g D q y l - D s q s O r t p a n 1 v M z x t t C l z x 6 G _ z m U r t - x R 9 - w B i 2 w y B g m 1 l E 4 g 4 K z k - V v r y Y 1 w j I k 6 z f k 4 w 0 E g s - Y m y n K v 2 s U h t u I 1 g 7 C x p w 9 B 2 7 7 t C 7 v t G 7 p v p B v p r 6 E l 8 s H 0 - q 6 J 2 i v F q g r M w 7 I y s j Z 8 - 7 g H g 7 q d o m v 1 K p m 9 G z _ j C w 6 p h E _ q v y B z 7 n 0 D z 2 6 D p t t H w m 7 1 B w h 8 Q v 3 g 8 E 7 - 5 Q - j s M y 7 U 7 w g J 3 1 9 G n - s K s 5 g i C k u - 4 D 4 r r K o n z 8 I - k 0 a 7 y B w 3 m c 1 - 9 9 D r x 8 K o t 4 K h 4 m O p j 7 i C w t u x B 8 3 3 9 C r 4 k z B x u 1 B m 1 o K 8 4 p 4 B w i t w F 8 t 1 E q m x m B g p m n C y 3 k 3 B 2 7 s b - 9 I j 7 v 4 L l 3 k b 1 q 6 a 5 g 6 a 7 w 9 S w _ 3 J k s m 0 D k - 7 I s m i t B o w 7 _ E _ v r R o x 6 p C 8 3 8 C u 2 4 3 B o u p u H q j x g B q k l s B q t y D 0 k 7 p B _ j 6 e z - o 7 E 8 0 3 d p p 5 r B s l g i C s s j O i 6 h d 1 w 5 9 F 4 w 4 s B 1 m k u C s s j O j _ t k C x l 8 8 M 9 n I y v 5 R j q g 4 a 2 8 h D x 7 _ b t i s X s r w T 0 3 8 0 C k h R m k r g B s 8 g N u z v 7 H s 8 7 1 B u y z I s 0 2 S 2 9 q 2 E h m j m B 5 u t i D g x k I k 7 h J q u u o C k p 5 g D m j w U _ h D y p k u B w g l Y k i g C 6 5 k u B u 2 5 l C q 2 h d _ 5 5 Z v n r E - l 7 G 8 g m J 1 h 4 W h u l P 2 s h j D 5 8 n g B n p 1 u E j j l 7 B 3 w v y C w - q y C k 5 5 3 C y o q w B _ 5 r B i m m Y p o u I g 7 1 E 0 o s _ B g o z z B u j E 7 q m r P j 0 i t D 0 7 q D 4 u n 1 D 2 z w D 4 i v S j r v x I 3 q u k B 6 - 4 0 B 0 p 0 x B - o y v K l 4 0 w B q r v q I s 6 9 F y 3 2 j F r z q p B 1 x L w p 4 6 C p 9 6 7 D n j w f 8 t 9 i X 6 8 x 4 D m n h q B m n s e w q 3 Q w m 6 L v y D i u 0 G j x 9 m E 0 p y L q i p C 5 3 r I p k n C 9 v 7 H y t u j G _ v 8 0 C 0 o 2 8 D 3 u s r D q m l J t 3 n v F s _ m c o _ o Y w k l m B 8 1 g h H z p s C 7 p j Q 7 k l n B _ w k 6 B 9 p j B 6 6 3 Z s 0 m c 8 m 2 - E z x i E 5 p N k o m v B g u s h B i 6 g q B 4 y g Z w v 3 J z w l B 7 2 6 Z 2 w q 8 C q p i m B x - g g B j r 1 H o - j n C x - w g B r 4 z Z 1 7 4 w F n v n B x s l K s 1 i x F u h 8 4 B 2 t r g I y 9 J 2 _ k o C 8 6 9 - I m h 3 I o 3 3 S s 0 5 m E i j k i F y t w B 8 s q k B m g w y B 6 v 3 7 B k k 9 d s k q j B w x o 4 B u g o E s k k F w t x z D 0 z k l B 2 _ 4 T j 9 1 w B p 6 O g l 1 q C m p 0 D 6 2 p g E z x v M o k 8 i L v 7 9 E g 4 g b q 0 s n B g 4 w 8 B 8 4 s G l n z F v w i l G k n 2 6 B w r 8 5 B s s 0 n B q 7 z w C n 3 2 j B x v i X m p x y E p i r i B 4 h w U g r i t B r 7 2 D h q n F p p o C 7 i j L u 4 w z C k z _ u C u r 2 o C _ s z 0 H 7 j 1 a 1 z z C 8 h z 6 B 5 q 2 1 C n z - u V g 2 g B i _ 9 h C g k s h B 5 n i d 0 1 g p B 9 1 x y B 6 t s D k t - W 3 i 0 t D 1 _ l u B 2 _ j F g - G 7 m u X k i 2 q L g h N w o 9 h J m 1 9 U 2 6 i B s v h C 1 r 5 i C 2 z k 1 C 6 2 v y B v k q p E x g t R 2 u y _ F h i k r I w 1 k D 8 3 x a 0 i t X 1 4 h N z p v h E r o p 8 B x 0 0 E 0 _ w M s s s F _ 7 9 j D 6 9 G q g w g B t x v B j g 4 a t h j v G k k n j B 8 j q t C 8 y F y u r u B y 8 5 t F 8 h 9 4 H n s o C 9 r B w k n 8 G k n m 1 D k k u B s o 6 g D 8 i j l B x h r 8 C x p p D z v 7 Y j n k l B 9 m t b 9 s r 5 C 5 l 6 D l t v H z t n c m 6 3 e 7 x 6 G 9 q 5 Q - h - K 0 o z F 6 i 0 _ B n s x U i p r k G s 4 z q B k 2 y k L m w 0 t J 7 u o h B h w s J p 7 3 x J 0 3 4 C n 5 _ - L 2 4 7 e n - n z P w - 6 D 5 u o B 8 9 o t F 6 7 m _ B h w 8 s C 3 q r C 9 4 0 E 9 g 4 P h k 1 q C i 0 n K 1 p n Y u w v z C i 6 s S q p l 9 B l z _ r D n 1 y s C t n 6 B z 1 7 i C 4 m - 8 B 1 y 2 8 E 5 r k y B w h w 0 B 6 9 6 K p p u e r u 4 2 C 2 q x l D h 0 q a r q 4 o H w m u E 6 h s 4 I y 7 0 M w 3 q C 8 - 3 h B j j l t B - q z 7 H r p 7 - E o h 7 P w 3 1 C 7 1 o 4 B m x v y B k p 4 6 B 4 r 6 P h n 2 p B x 3 y F 0 - 4 H k 2 w u B - 7 l l B j i C 8 n x h N q - 7 l B g j z B g 7 5 w D t w r G 5 q 3 n B o r _ s E y g 2 X 5 1 x x D 8 s 8 E 3 - v C v v 0 u D m z k r C 1 8 7 p B 1 t v X 0 t 8 I k g p X 1 - q 8 C 7 6 5 p E n 6 h s H k 1 v - B 6 s x G y w w b h k i d _ g - W i v 1 B k 0 t X 1 4 y l D u y m _ B s n 0 G i 9 x u G t i u t B 2 p w u N 3 1 6 u N r t - w I v p 7 R 5 1 6 u N - y s z M 2 g 7 Z _ x p B 0 q p 4 D 3 _ 2 J z u m 3 B m 0 6 Z q - 2 w C 4 8 n C q 1 o s C 6 _ 3 7 B k i p j C 2 j D 8 i v s C g 9 r t E q g J _ j o B _ x N 2 v m r B 0 7 6 u E j y b 7 6 v h B 6 6 l F w y 5 q B 8 i h v B t 8 s K n o J s 9 M 4 0 y j D 7 l 0 3 D 2 o 9 _ G j w n d o k _ S k h u D k 4 s x O 9 s B 5 m - w F x _ 8 6 B 3 x 4 p D v v l M h t 3 5 B l w k n B h 9 z w G 7 o 9 6 B x g 3 m B _ 8 s 5 B o w i 2 B q m h F g h i g F 1 3 7 U n k 4 N g y - o B l z h G h h m f o t w 3 D 2 n t 9 F 7 z E 7 1 h u B 8 3 r x B q 9 r 2 C w q 4 U _ i _ G u 9 p i B 3 l w X t m 2 K 8 8 t - B l 4 1 5 E v p j h C 5 8 2 q D x 5 x t F q z m - B u 3 0 U 3 6 w E 1 7 v Z 0 y y t D - 3 1 n B h n o C 6 z q w B q u 2 W 7 6 6 L m 0 - u B p o w i D n k l - E _ s 4 m N t k M y u u t M 6 g t B 6 7 6 t C l z o w C 5 o n q C _ 8 j h D j g j c p s 1 _ R g s h L k v l 1 B 9 - g t C 9 p - Q s r h L o 4 7 _ E 2 w n V n 4 x k J p s 7 D g k x D v w r F 9 u 9 x N y 5 t r M n 6 0 B 0 1 6 r B 9 9 i w G 3 u j r B v y E 0 3 3 m R q 0 - E s 7 - y G u 9 g H i s y l E x 7 7 F w w 3 K k u o v B q w j H 2 6 r a 6 l v 8 K v 2 g D 8 p u h C z o h B g 3 g 3 J s y 5 0 E m h 1 7 F 8 O w z 2 k B w 6 7 a - l p s B h 1 3 h C v r w Q k - u _ D y y 7 k B 8 u x j B 6 p 4 Z t l z b l 4 y m D w k g N k w w B r v 9 d q w h m B - p 8 g D 4 j u r B 5 v 7 z O 9 o 3 M t s m m F t _ 5 w E 3 x - G k 7 g o I i h 1 1 B m d 4 S 0 p l t J 9 4 0 - G - x 7 u B 3 g 5 a x 1 4 p D o _ p p E 9 _ g G l 5 g z B _ z m u B q 9 t - C h l k I t 9 2 j B 6 o 3 W y u 1 n D i 2 u 3 E x 2 o u C 9 2 w r B k n v g K t 2 1 E 1 y g m D 7 n m 6 D x B g n 1 t D o i w - B _ 0 5 m B 2 p m 9 B w 8 h n D k s u X u r x l D 5 0 x V 9 j q H w 6 g 0 H p 1 h N 7 n j h B 8 h 7 J 6 p 3 P p 8 t s G m m 7 8 C g _ m a 8 y - Y y l i L k 4 - I g h v F 7 r o o F 1 7 t F 3 _ n q C l y 8 3 B q 5 l q B k o h u G 8 y y f q g k u B 9 o 0 i C n l 6 C 6 8 t 5 B o _ l T g 2 - E 6 p w l B k g 4 6 C y p i i F s p M 4 l s u E u c k x p 4 E 8 p o q E u h 1 d 0 o 1 h F _ 7 4 3 E 6 - 6 O 8 x m D 2 x _ o C 7 w i k B i 6 7 i B i v E j w D h y _ 7 G s m u J o 9 p r H k 2 p q C p p k s B i r 6 z B 9 z z j E w 4 i B u 6 - s L t k k m B r r _ 5 B _ 8 g V r p j a x r g _ B u 2 _ 8 D s 5 n t B y p v b 6 q z 4 B - w g 3 C s n 9 _ C x h 2 5 B n 2 4 Q q s x o E s n y S 7 0 g i B 2 4 y s D s - n L 1 o q y G t s j w E m g h m J _ o v W j q Z u 8 x - E u g 7 w C 6 i s 9 C o v i 6 E k - w 0 C u q 2 z D 0 m h J 8 5 h k E v 5 0 O g l p Y j g r 6 D i k 7 T h v 6 K q 9 s V k x t 8 C 4 y 2 C p h 9 4 I h h k F 0 9 5 s L w u d r 2 7 z J t v y 7 B q g z O w p i 5 B 7 7 p h L z v l D 9 r o n M w y z E 1 8 V i 3 s q F 2 r t 6 B t p l g C n 4 g b 8 v p 4 B j r 2 I i 1 o r C 7 x r p H 2 n V x p _ 6 D p 7 6 t D s - E 8 2 y F k j q o C h v - _ G r i v F 3 3 9 x F i 9 p - B i k j d r - j h D 9 l p 1 G 9 6 v 8 F 1 5 n y B y h l o H u l k u k C n v _ y C j g p u F k l 3 o B p i 0 q N k 0 i u F i 8 w x B 1 k m 8 L g o 7 Z 4 7 1 3 F o 4 7 o D j 4 l J 8 7 4 g B 2 o 7 - B 0 i 1 9 D s w h K 0 x s 1 B 4 1 8 v B 9 z 5 P j k 3 w K 1 p S q v j t L u q g G o 4 x m L 0 - j k F 6 0 5 G 1 9 u d o 5 2 j F i v 6 z J q v w Y k r 9 5 F m r z m B k u 4 M 9 r 0 u D _ n l 4 O 7 Z k s 6 - H v y p J 5 h v i M h z m 2 E p 0 m 6 B 3 _ h x B 8 g K i z o t H 4 6 e j l g 4 D 1 4 o R x 9 j 0 C - n y m F 8 m - n D 2 j m F g u n 6 E 1 n g v D _ v 7 b 6 - m 3 D h q 3 B k 6 w l C s t j y D l 3 w 4 C k h - _ C i r x G 5 g p o B - 1 h r H 3 1 8 W 6 4 7 o E n 5 j t B - j 0 n B m p - F o y 5 v B h 6 0 5 B x q 9 1 B w g g 2 F 2 r k 7 G p j 8 b l v 0 h N 9 i E 5 - h l K v 6 o u F j h n b 5 n U h w i s B 2 v j _ F q 6 t 3 C m 8 m r F 0 2 q j B k n o 2 E 3 g i E r 0 - w C w o q 9 D 2 7 5 3 H l 1 g C i 8 g V 8 y _ h F o n h 3 G 4 1 u t B g u S 7 r 1 y E m t z j D j h l f m 8 b 7 2 y 7 K 0 t q B - 8 4 2 F w _ t r B y u t p H 8 z 6 3 C n o G 2 2 k r C 0 g w q I k 3 1 s B 5 j r g D z u 2 8 C 0 s 9 3 H z z y T 8 8 o - C - l k _ H 3 o r 2 D p o f m - s l I x y 0 h B 1 x j r B 8 n p p C o 9 g k G 4 x 7 E t 9 6 _ E m r s E m r j s B 7 j 4 3 C o o r t H w q 8 b 6 h 3 b l x i X z y y m E z v 6 O i v r j D _ l y 1 D q m 9 M i m o P q 9 2 c p k 9 B q i 2 g D n m z - C r 7 h i E z g 2 n E z - 9 j F l r 7 I i - h B h 9 3 t D v o 1 9 C h 0 Y 2 _ 4 3 K 3 l i B s l p v C h 6 z k C 7 5 g T m 4 q p B w B 9 _ t 2 E _ g 6 5 B - p s y B 5 z 5 p E o l y m J 2 m 1 a m 4 m j D 5 j t W x h o w D 6 u m 7 B z y 7 l C k 4 z g G u u g L 7 i g R 7 8 1 9 G h U 6 z x g O u r x D - j - K _ 1 n w U r i i K k i q _ C z y j 3 F t r v H 6 k p k I i w i v D 5 4 y z C u p 9 f 4 w 7 k B h s 9 g D y z w 4 D q 4 y 6 D _ h j u C s 3 9 K 6 5 - k H g g r x K i m o D z 3 i l C z 6 _ w T 1 k 5 n L - 3 r k B s K _ z m k Y 0 w i s E j - j E 7 2 - g H 7 1 7 u R n 1 8 l B 3 x i 3 B m w _ 7 N y 4 3 D j j s y E 6 k k _ B k v 3 3 C 8 3 t 3 C k t l U 1 o j f i j 1 9 D o t 2 7 B 4 8 q w J x l i 6 F g 3 v W 0 u l l F j u v m B j z w g H j 5 1 6 E m z h W z m u r H - m 1 K 7 6 x j G 6 z t J v i h k P j 6 N w 5 z K 4 9 4 0 N 0 1 x E _ v u 9 P _ q k I 2 s j t G - z t T 2 m g Y q u p i I o 5 4 G j _ 6 z I y j C 1 y 1 o O j 7 k B 1 p n n V r v M w 0 - 4 F y n 6 q F 2 _ h v D l 6 j 0 H 4 4 9 n D l g 8 z B s 8 k j C p n j - U p w _ U q h x X w 1 o m I 8 t f 7 n q u P k o m y B 1 j v r G 4 0 0 h D x 5 7 g B w o 8 T 9 g s 0 J w y p 0 E t o q 3 I w 7 h 5 B l j k z G v l t 1 F m z z Y v h 1 z H 7 q - i F 7 5 t m E 3 0 8 z B q 0 1 q H n 6 8 H v s _ y C 2 y 6 t E p w 0 Y h w _ 0 J v _ _ G r h _ 0 H 0 o 8 2 B s n n z H 4 7 2 J 9 0 m v I m 9 h r C m i p r G 5 i k y C j o 2 v B 8 9 g h L t y h p C y 0 k D p h g 8 K 8 _ l f w 3 k n E z - 2 C k 6 W h w 4 l L 7 3 u 7 E 9 w m q K 7 7 t x B g 0 p M p 6 w m W 7 _ 1 T r s n p B k m 6 q G k v v D & l t ; / r i n g & g t ; & l t ; / r p o l y g o n s & g t ; & l t ; / r l i s t & g t ; & l t ; b b o x & g t ; M U L T I P O I N T   ( ( - 2 . 5 5 5 9 2 4 1 6 5 9 9 9 9 8   4 6 . 2 6 8 0 5 9 1 2 7 ) ,   ( 0 . 9 1 5 6 1 0 0 0 0 0 0 0 0 4   4 8 . 5 6 6 8 0 9 ) ) & l t ; / b b o x & g t ; & l t ; / r e n t r y v a l u e & g t ; & l t ; / r e n t r y & g t ; & l t ; / R e g i o n C a c h e & g t ; & l t ; R e g i o n S o u r c e s   x m l n s : i = " h t t p : / / w w w . w 3 . o r g / 2 0 0 1 / X M L S c h e m a - i n s t a n c e " & g t ; & l t ; r s o u r c e & g t ; & l t ; r s o u r c e i d & g t ; 3 1 & l t ; / r s o u r c e i d & g t ; & l t ; r s o u r c e n a m e & g t ; M S F T & l t ; / r s o u r c e n a m e & g t ; & l t ; / r s o u r c e & g t ; & l t ; r s o u r c e & g t ; & l t ; r s o u r c e i d & g t ; 2 & l t ; / r s o u r c e i d & g t ; & l t ; r s o u r c e n a m e & g t ; N a v t e q & l t ; / r s o u r c e n a m e & g t ; & l t ; / r s o u r c e & g t ; & l t ; r s o u r c e & g t ; & l t ; r s o u r c e i d & g t ; 1 3 & l t ; / r s o u r c e i d & g t ; & l t ; r s o u r c e n a m e & g t ; G e o N a m e s & l t ; / r s o u r c e n a m e & g t ; & l t ; / r s o u r c e & g t ; & l t ; / R e g i o n S o u r c e s & g t ; < / r p > < / V i s u a l i z a t i o n P S t a t e > 
</file>

<file path=customXml/item4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V i s i t e   g u i d � e   1 "   D e s c r i p t i o n = " V e u i l l e z   d � c r i r e   l a   v i s i t e   g u i d � e   i c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8 5 3 d 9 0 6 7 - 5 c 7 b - 4 9 8 d - b 4 1 6 - 6 2 2 d 9 0 e e 4 7 1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 4 5 . 8 5 3 3 2 7 6 3 2 6 7 8 6 < / L a t i t u d e > < L o n g i t u d e > 3 . 6 8 8 5 5 1 7 4 5 6 7 0 3 4 3 2 < / L o n g i t u d e > < R o t a t i o n > 0 < / R o t a t i o n > < P i v o t A n g l e > - 0 . 3 1 7 4 7 1 2 5 7 4 2 9 3 1 4 5 9 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B K g A A A S o A Y q y P w k A A I N y S U R B V H h e 5 f 0 H l G R Z m h 6 G f f F e e J / e Z 2 V 5 1 1 X V v q d n p s f t Y J c r E V o t R O B o C R L S H i 2 M H C A s K D h J w A C k c L Q 8 4 o o g Q Q d R C 0 F c n g V 5 i L M A 1 h B r x v R M T 9 t q U 1 3 e p / c m v H 3 v h b 7 v R k R l Z F R k V l V P 7 2 x N 9 1 c d n W G e u e / e 3 9 / / / t f 3 P 7 y d a + A p h 8 8 H f O 1 4 H U H / b l O 9 h g e f / u l H f b 7 n A W k f G t v 8 E G n A H r a A g P n p Y f B Q b w 3 I V l e R S 6 7 y B g 2 4 7 j C S l X G k 8 x 6 8 v A / 5 m I t I q A 5 f 0 E P R 2 4 E / F I S 9 n c L W + A 0 E 7 S B G 4 i d g W 3 6 4 v N b 8 t o 3 7 W z b q b u v 6 X b C t B p 6 N b a J h l R C x o r D 6 G 4 i G U v z F h 8 q 1 C l 6 / 9 w O 8 8 u U X k U 7 3 m e M b X g M + z w d v y 0 N j i + e f 5 r P o M d X u R f 6 v y H 6 w + K y Z B q y z F o / h 8 c P s i 0 i z L 4 R G n c f O u i i l y / j u 6 9 / D l 0 e / D K / g 4 E r o K i 6 c O o 9 k N g l r m u f e b a B R b f D S D u x I g O f x 2 n z Z L / n Z x y 5 y t V X T / 7 n K E k a X L v A c P + r B M t h j i A T 0 D L w X / 2 k s O q F r N m 7 x W j z E m m D 7 7 d Y P h O N W s V T 6 w L w P s D 9 G I m f g W 7 V h j f O 4 H v C W v Q e / F W u b i A U H z X v e F u 4 N l / 2 z e / F C o Y g r V 6 5 i Z X k N A w N 9 m J m e w c T I O O x o 7 2 t 3 w m s 4 y J S X e V 0 / S s U 8 3 H I Q j Y a N a D S C l a V l T E 5 P m 2 u 6 9 / i 8 M + x 7 6 + F r P v U M F b A b + P o J E n b H e O U r m 9 g u L 5 j 3 I X 8 U o 4 m T a J T 5 M C G g R n q 7 u 2 l j f c v C E X b Q Y L Q B d g t H k f 2 U J K E k L X P c j Q 2 b 1 / E h F i p i L R / C a N K P K o l w P U 8 i 4 3 X 7 o x 6 J y I L L D 4 2 u H k p H q x i M 3 8 F K 9 g y K 1 b 2 E 1 A s x u 4 i z 3 i Z y o 2 R e E t 5 Q 7 g R y f U u I B B N I B k e w 9 s 4 a L q 1 f w R e + 9 h K y m R z W 1 z d w O D u D v l f S s B L 7 E N m s h 6 3 B e 4 g v j y B y P I H G K p l i w 4 N 9 v o N y i e o H V X x 7 + T v w H D 5 7 0 I J V s / B i 6 g X 0 v 9 Q P X 4 x t b z W / / n 4 d 7 v k K g u t x X o v X e Z 7 X o a B x P H Y K e 0 T E t l W 5 i 5 H s M 8 A m m e T 8 w + 1 q s K M a C 3 y J 0 Y / Y v D 4 J / j 0 S / M t 7 2 y S 4 v O 5 W d R a 5 t R w i i C K c D G O g / z D v c Q + p 4 A T 8 F g e p B T 2 b b 9 S H q l u g 0 K o g u t 5 v B I p v g K / d w 7 C 9 v Y M f v v G W e f + 1 r 7 + G W C x G u r H g 6 X n G H s 1 Q v S D B v b a 6 j v f e f x e v v P I y h m O j 8 D w X N + Z u o l q p Y n J q E v F E F J F I 1 A g V + 8 / 8 0 t / 6 V u v c p w r D c Q / n J x y c G n X 3 M J M G Y q 1 w p / U J S I S G E P b H 8 f 6 y H 5 d X / J i l p s i W L T g 8 a c N n Y 8 6 x M T j Z w H t 5 q q u Y x Q c H b m 3 6 s b B j o 1 z 3 k W l C l J I W n p 1 y M Z b y z P d i I v 1 G R d E T l b o f 2 8 V h D u 6 j m U m I B M j U w 7 t t L o W 2 M L J z C t G h B J / N h + h E F P F I D G / 8 3 l v o G 0 l j N D u C d 3 Y u Y m R q G O F o 2 J z T K J N Q N 0 n Y y 2 w U X / o c y f Y h e C o M 9 y L 7 6 L g P l o i G g s X 9 w E V j h 8 f 4 A X / U j 3 4 e d + g L h z A x O Y G B w i C v / R 4 G x / s R o e T V / R v U e J a Y b Y 6 S 2 d t A 7 u g y 7 I 0 w / M k Q 6 Z a a w + e n l g 0 a I g + k w r B G L F Q u 5 u E M 1 8 x 3 Y u 4 G u 6 L x M Q n 3 D I / n 7 7 4 g G 8 3 v V t O X a D A M w P L v Z S p d N 3 w x i T j b U 5 x a g B u s I + Y f R K a 2 S K 2 4 R E E z b t o m m P 8 H f b w X 2 z D H + 0 / y + i m S L 5 + v W C y h 7 t S w u b G F 2 z d v 4 9 i J Y 3 j h h W c 5 z s 1 n 0 y W s h A / u O p 8 x y g / N S z 4 + 8 h y v + x V s b + y g X K t h a H I I A f a p r r 2 8 t I q + / j Q u f X g F 9 b o E D + / 3 N G o o m U j f P K U G P o w G J c Z C 5 m P K T E o t S p + p 1 H k s Z m x c I z M 9 r R i N b 2 O i f 5 N a b 5 J m g p 9 a t I Q g T Z 3 6 U g P + w V 0 p 6 z h 8 5 t s a f B d X t 6 5 h q m 8 K s T S l 3 w U S B y V y J 7 x 5 m k F T Z K D W 1 x 6 Z z R f n x z C / 4 G W c 2 y 5 I d q j 1 1 x C o B w w R 1 r J l L N a v Y n V x i 9 8 N Y O b 0 E N K R Y Q R 2 w v A N U T N X e Z 2 P H V h H S f x U A i I m m V v 2 C W m r 5 n 0 M S D G N E p l b C j d H k 4 D m n T V F j T T R m 1 r d d x / W U k 6 d 9 8 m Q i X l f 9 7 q L 5 f E P a B K 7 Z J o w t W I N U / G X H j B U 4 w 7 N + 2 N s H 4 W I a Q / b V 6 1 W U S p V s L G x h m u X b y C R j O O F l 1 5 E M B g w J l o v u O w j m / 3 9 u P A K f G y S l Y 8 y L Z / P G 3 N y b n Y e L 7 z 4 H L V U A 7 d v 3 6 a r 4 O H 0 6 Z O 4 d / c + m b v 4 9 D H U I D X T C 9 O 0 z 1 q Q l p C f I v M r E f b o v + g 7 F x v F W W q x I 5 I J e P N e w J h v T y t e n a 4 j Q S 3 V a Z 4 8 A J / N 3 S B B y n z h 4 H k 3 P b h j H m 5 d v I W 5 8 i x t + Q q O + o 7 g 5 G s n E B 2 M o s H h a u x Q I 3 C w G y Q 4 + x T / Z v i i r 4 U 8 r 0 P t A N 5 H J l I b O s d H B e 2 R g Z e S V 2 k O Z 7 F w a w t n T 5 / B s e P H 4 F K z + C / s E r w 5 X v 5 Y y w e V B p J 5 6 I v z O 9 K q u 9 Q y o V p W l P s R N S Q Z 2 T q x + 1 0 b 5 Z s V N i c I 6 + T e H 9 y 7 Y o z d 7 + Q D + 2 Z o c l d u m s 8 j 0 d P m r + B I A y d 9 y O Q y y P b n 0 N / f h 8 s f f 0 z G i W F g c A B 9 f X 2 w b R v x O G 3 M R 8 D N 8 t n Y z 5 b M 3 U f A n S c D T n f 0 I 2 l x b X U V 8 / O L G B 4 Z w t L S i m G m V C p p 7 u + 6 b O f T w l B + 9 m 2 a f k s n M / 3 g T g C l 2 t 4 H l 0 8 V I 8 G c G 3 c Q D T b w 0 Y J N H 2 i v 9 H v a 8 D O n a 2 j U S O S 9 G K o F h 1 L Y p h n j c c C 3 R 2 d R y 9 U Q n E t j e 3 w e 9 3 + w g w s X z i O R T s J N 8 r n D U Q R C A b g f u h x 1 a v Q X m 8 9 v A g F i T m q j P S D T y q z z 0 f S p v l + E c 8 7 B z k Y e s 3 f n 8 I U z r 8 C y q S n 6 9 p 7 j z f E k t l n a y E e i E s M 0 K v y w w + 8 4 J G J Y + U z S I t 4 N a s O T N r z 7 9 D s n m u a a L A l f n q a R z i c z u G Q Y w 0 C t 4 f T o F 1 k d T C 8 o w O A 7 w X v p + r Q + H k D G C p l 7 5 / 0 d / K v L v 4 s T N O v q 1 H B f e P V l o 5 G e F F 5 B T K V n a n 3 R B t v a o F B q 8 N a N C t s Q J e P J T O y A n l m + 2 t L i E g 7 N H D L M 1 I k / d o Y a T b q Y S H s Y i P M h W 9 / N b 1 u 4 t d 6 M o O 2 H s L + B i T 4 P d z e e b m Y S f u Z M D a 6 i d Q O t L 3 q g Q c f N X a X G o a n l o x a o 1 O m A V y o I 3 o t j L n w d H 9 G s E f E k Y 4 M Y G R n m Y E 5 T I t P G 6 4 J 7 i R x G b W e N k 2 A 6 z E R v T d q L j n v + P s K L o / h g 4 w P E e P 7 R 8 F E k z y R a R + 3 C u 0 2 G I I M 3 N m h a n u 3 q Y x E e G b c x 5 C F f W 4 e 1 6 k d i a q j 5 E 5 l 6 1 f s Y i Y V p x C b S h o m b P / C a Y r z T N h r S E t J 2 P Y a u H Y D o h J h b E U k F C O a + N 4 + 3 l t / B y 6 + 8 i K P H D u 9 l v C e A p / Y r e H K I h r E u o Z d u u / f W + 0 J M 0 + v Q P 9 a g h M Z 7 u t / D p a W A C S b M D L g m / H x z z W / U 6 0 F w P B 9 2 S p + s M 3 + c U K c X 6 Z s M e S S K N n H 1 g I i f r l V T M t K h t 0 s B h O w o / N M B b D s L O H P i A m a O T s F K F n H 3 7 l 1 s r G Q w M T F G U 6 P p O 8 q n K J f L K I e 2 U E p v I N o Y M K a h T D U F c i q L e c y 5 H 9 F P 4 7 F s V W 6 l i A v P P I N I f 5 T 3 a 7 Z L h O 7 d 4 D l s r 8 L U Y i i I 8 G s k 8 t Y x B n z b u E l i H L P h 0 P G K 3 O l r h r X 5 n / e h h 5 g z g t p Y F l v W b X 5 l 0 0 y n K a b T Z T Y G y K Q 0 P X 3 9 / K L j k g Z i O j K y C a 5 0 Q F M F J t B B 1 Z W I J G C x T Z G o I m t h + P 1 P 4 D v z + g 4 F i + M 6 q G T K s M N B 2 G k 2 Q o y t t n S 3 5 w D s d + g f K 0 X K P 7 r a C i Z I G 7 0 / 7 8 f t 9 a d f 4 z w J n j 9 U x / l J S m Y S s i t z 6 Q B I U v p H e Z y 0 i a J Y I m Y i S P O u j A 3 k 6 2 v s J w c b y 1 m M j 4 0 h E F A o j d q s U s W b P 3 w L 3 / n u t + G G L P R d n D H m p T V A h 3 + h g Y q b h e t 4 i D c O I 7 P c w F v v v I 1 T L 5 + g x g u Z O a w 2 z J z O s z Z 8 l N p o m U M + m j z e v e Y x M n c 0 L y V Y z 1 t w b r m I X O u D z + U x 1 I z u P J l x j F r 2 u I V q I I f R 6 D P w 2 y F U n J w 5 R 9 d y P n T g U T M Y a N 5 u 9 / b w K A D s l j Z 0 7 7 n w 3 u K x 1 9 i m I 7 t k 6 k 9 b O D Z y A u F Q E H / 4 B 9 / B z s 4 j O r U F K j c 4 K / Q V q f 2 C q Q D i R + I I T L L d 2 2 S w 9 Y 5 G / I j 4 Y 2 W o b m w X n 6 r m / E i Q 9 r 0 w U c d g j I N F i e + L 0 s H t 0 6 D S 1 J B v 0 g O a j N X A W 6 M 8 p 0 M E 2 l Y A / d E p 2 P S m Y 3 T E L 3 z x M H Y y G W q l C h Z 2 r u D 6 8 u v I l F c w O D C M v s Q I f F + 2 0 C C h a H T t K S B 0 v x 9 O y Y d 3 3 7 l o T M V x a j Y 5 N 9 J e F j W G f B + Z c P 7 n K d x 6 t E 0 B B f k W 5 f o O C t U 1 Y 5 a 5 V 6 g 1 a C X o e M 0 H W c / Z d O B 5 Q 4 X t P 3 K R v n Y E h d w m t i t z v E L z Y e p e h Q y j Q A q Z R l + J d 8 h U 9 f t 1 e F d c N M j s T r 4 K l x 1 k H 7 F h v U o f j M c q A P M A 9 O X C g Q B G + Z x f + v K r + O 5 3 X k e F / X A Q G h J m m 3 y + H h P H s g w U a X X U X 5 8 C X z 3 1 E 7 s / S R C N K L A y M + B h O L H r A L r v O r B f 3 j V N D E O R e T T x 2 Q m F h U 1 0 j U T W k J n V k f n Q h i Y V 7 8 3 d x v v v f U S T J 0 a G o F Q P u h i Z 6 s P S j R K + 8 t q X k U q n z N y U t M 1 O b Q 7 W Y g I r D s 3 A e A y T k 2 N Y W 9 v A 9 W s 3 8 d L L z x s / r B 2 e F m P J p 9 h P z H p L Z D w q G 2 V u y F e z L 9 j w 1 j 0 T o c t d W E J / 5 F D r S P K Z W 8 T O 5 h z C p T 6 E p 5 I I + W M m U F F y d h B z 6 U y 2 N G D N L T X n s q h 5 p c 3 K l / I o n 9 x G f 7 h 5 L W M C H m O D O r q i s c y + H f J h d X P V z D 8 9 c + 4 s f + Y B 6 v J O A 4 e U 7 Z J R F O G 0 k g / 3 5 Q P o P N 7 C q 1 D Y 5 X k J X v u T o K E A 0 d M 6 s f u T A t H i K J n n 3 K S D M 2 P N A E s s t C u j 3 H k S 3 h m N M g + U p C z S T 5 E F J K H q 0 J 9 Q B I s M p j k g a K K Y Z l W j q I g a p X 6 P K L C c 8 L 7 0 A O I j D S S G + H 4 4 i r H J Q Q Q p t V c W V z A 5 N o P A V g A + m / e k 2 R d e S q A + V c S V W 5 c w N T q D e C K O W C y K E P 2 H 9 y 9 + Z O Z W g l t B S n 1 S u B R H y 8 z s B U X r F D B R u p J 9 m A f T 4 p S W a z i U / o k g / Z m m C S p Y p O K K n a V 5 x X u 9 n Y C P v o o v a C G Q i c D 7 S G q 4 g e p K i Z q h a s x O f y Z M U 9 B D 4 F A I v h y P i 7 d C o m y O T 9 3 n 3 2 2 X i Q J S 2 N T q D q 5 8 d I 2 8 N Y R Q r M W h E k a a r 6 J G l k 9 o K y U r t P 8 z C R I S i v g p 8 m f x u h 6 1 s c Z K / l 4 n I z 8 S H M P P H U N N 9 b k m o N H O c p B p 9 k l U d C r i 4 c V D D k 6 N u B h N e Z T A r R 8 6 o O i U j z 6 N R w a R l N S d F I a V U 6 3 g g 9 1 K n d H L o 6 F g 9 + k 4 v k i 0 O t 7 d Y P s e D u Q Z j V J y t 2 H 7 L f o S E T J D A o P 2 E d h 2 G A s L i y i V S 0 g c i 8 E N V L E R u g F r K Y h S J I O N p Y L J R Q u F Q k g k E h g b p + l H q V y 6 X U L 6 V B L Y 5 L 0 V L D g A C k 5 o c t V o W L Z X a M z S B B y j m W Y F U a x t m C B E U + v x O X 0 e w o f J U C R W T f D K f L T o u / g i F u q D J V 6 D v l i 6 j P B I H D W n B K t O 0 3 E 9 B I u M o I G R K W g d E k f t Q v N v K D U Q W g t i I N y P 6 z v X M X 5 o B H 4 O g p m I J Q N Z 7 E N v i f 3 3 G B O 5 j d s u f J q / E 3 i 4 z j f P K c a U K S i h x 8 + P C i j q 9 8 + d y a c E 2 6 8 e p 8 1 O m p C m 1 0 T x C i X i x 4 s 9 O K I H / J S s 3 z i 5 N 7 d Q I X E j y d S h + s t X Y 4 G a 6 R g v 3 h K 0 3 X B K N H G i u / e s L z a M k 7 w H b K C i U n K k u y W l J r d J N o Z w G 4 W m R P V y H q q Z G u a D 8 7 h x / S a G j 4 R w c u Y c G o E y r N k o 1 r d z l N g 2 D h + d x s b W b c Q W p / H u 3 f d w / q v n M D Q 0 S L e K R C Q T q 2 s S t h s y 8 a w Z C o o 7 N A G P u 6 j Q T I s c T 6 O m v M j y F U z G X j D M 1 Q m F 7 Y 2 g a J l e L o m 4 M p N F g J S v Z y j X s + Z 5 Y v l B V O 4 X 4 J 6 r I V H q R 0 O R w R 5 9 6 L 3 j w P e c H w 2 / i / v 3 5 0 3 q z 7 F j M 3 u 0 p N K 0 N H 3 w S L C f 3 b s c r + N 7 G d e A v 8 m U M 2 M q 6 4 J 9 7 R 9 l / / Q 6 l K z 0 C J 7 7 7 E E E L 6 2 k 1 D I x k 3 D 5 M Z l J C J E h d Q 2 v 6 p G R m o S 8 F b p n 5 o / s N K + t B O w C B 0 f p O v s w k 1 f x 9 j C T J L H F c x 8 C R 8 c / R o b h g L p b G t n W 9 4 R y 4 U S I 7 s 1 m a F w m l T 1 t I 3 o + g p M n T + D L r 3 0 J x T U / 3 n n 3 H W x n 1 r H m 3 8 a 6 t 4 F k I A l r 3 o / 4 6 j T y I 3 l q R R t 9 / S l z L d 3 P I r F o A l d m j 9 K b u l H 4 c A c Z 3 y r c d 1 y T W + h 7 x 0 Y k n k b 9 d q 0 Z U K G K 6 G Y m m W E + B U E 6 / B g R b + h O i m M Q g e s p s k E T N j R k N E r 0 p Q S c j R L K d / N w / B 0 B B x E 2 I V 8 O 0 k S 8 j W X Z m D 4 0 g V K x h H f f + c C k C J U q z c j K f s G f h y D + 6 N K C D 8 D f v D m 2 n f d T 5 N W v z H n + p 7 Q x r 6 N p u p d X 5 H U + j z 7 U k U G P z n A F h d o m 1 v K 3 E Q 1 l k S 0 P t 3 4 9 G J r 5 D 7 N z t 6 o f I 2 + t I l 9 f p / l Y R r a y a q J Y U T c N 0 q 0 x h 2 j t m A n b B j 9 r p t 9 n k 6 D 4 n 7 v G M e k g L k W h e H T L L H w Y M i V k K j q S u B 3 n 1 d 8 n Y 5 7 j j 7 t f G Y g 5 o t E o x m n S V Q o O C t s e o p E 4 C d 7 D 7 X t 3 4 S V d f H j l Y 9 z h + 5 A b R D q S Q i T d 1 B T m W p r w H G j O Q 3 m 3 m s T r l K u o L u W p 2 a s o D J K h p i u I T Q z Q V O I J m m a a t b A z d t 9 o n F h g 7 w y 2 + z H N N u U H d k H 9 I 5 9 N Q Y m Q 3 W n b N l D e y V L 7 O A g t J I 2 / J D O s T s d T k U 4 x p v z Q t j l n k 6 k G B v u R z e V w 8 8 Y t z N 2 f N U t h Y g N 8 p g 7 f 6 y C Y T J J 9 f C 2 F + + X b m v E z X / C e b I O Y T N F P b 0 X 9 x S / L / O 7 z G O W b 6 n c x G L 9 t z A y B X Y W 7 a 8 / i + M g m V j L D y F W U T W x + e i h b 4 8 i A i x m 3 h u 3 4 f Y R z a b E B S u H m X I g G Z N g 7 Y j S G i L A b 6 n h l Z S u Z V K a E G S h K W U m 3 R s F D u Z F H L N 1 c Y 6 R B s + S j 6 H i 9 C E X + G u R o K 2 D B 1 R o h O d y P I B j X J b f y A s o 1 U 5 Q t l y u g X q s i m A s h O O l H p V T D e + 9 9 g L O + U x j 9 y g i s k A 3 v L q / d m v t x r 5 I Z h i w s x z 6 C I 8 e P 0 D O H q V I H l o 6 b s L O E R 3 k 9 h + j p V t s 7 I V N 0 l t d T p K 4 L 7 m V q 8 n N N R j O B B J q 9 Y j L 1 S S G 2 j v B s H / w v c S w q N C 9 v N Z A 9 M c 8 2 1 D A c P Y G G m f P i N T u E k E e i d x 3 X T H C / 9 e b b e O X l l x G N B R E I h p v C 4 g A 4 t 2 n K H d 8 9 R n N u b e h c p Y Q J 0 l L d q N O H l C V h / O H P A 0 N p W c Z 6 j u a R o e Y m z o 5 f 4 + d 8 6 5 M 6 z U I 6 P I a q W 8 R Q 7 H D r W 6 2 9 8 u G D B T + S 4 Q b O j T q w 6 K e 4 B V r 7 M u 8 k p U j g j T q v K w Z h T 8 o 0 M 9 K 9 F X T q h m x w k x / W o i 9 N 1 J Y L O c S T S u 9 + G J K A m k O x 6 B R b H D S Z m U a R U L L v d 4 / H g f y f N p H v 7 G T w x v d + i N e G v 4 T o I C 9 a p T l Z 4 v U V 9 X q e x E T N l q n P o e i s m + O F A e s E Y v V + Y 2 o K 9 f e q s P o V X W T b R F z K r F C 3 f M z 7 P E M z U p O n f f y q r Q U o R M S s m s M y f U d N J 0 1 U d j L I 1 h b h J 3 X 6 8 j b S t U O w J 5 t M p 9 Q l Y 5 Y e 4 W c x n p i p d b l u Z D J Z v P 3 d d + A f r G D 8 M J k / P Y a R + P H W r 1 1 g 0 z z 2 q z S e G G l z c 8 u Y j g r e 6 P 3 U 1 C S S S o D l z V 1 a C X 5 l + X f A 4 7 M 1 w h R a V L K f C 5 O v 5 o j w S R g d o i M c 2 E b Q r 1 h 1 E 1 p T N R C b Q i z Y X D U r y A z w z z c w T Y 0 2 E v R g U w J Z c c u k q 1 j s w K b Q a w Y F T P a y 7 G y Z I x n + j Z p L G G j 9 l q 4 r D V E r k P B 4 o B d w s V 2 a x 1 Z p z m g 6 f 9 J v / K J u i A C N p q L U V g a F a 1 O q e x Y Z e h 9 K O g C e W Y 3 L 8 6 S 0 d s i Y u g Z p Q y k 8 q b 4 U 3 r z / J j a X d r C 0 u o z I M x E 0 x j 1 s r W / i 7 r 1 Z B K O k Y L 8 i e Q H T / o H w Y W o V 9 g G F g 9 u o 0 6 e o I 3 i O T M B r K r i h v g N 9 C m w 3 U C 0 X U R r a R q h B i p M y V 7 f r 1 t I w v K x J c 1 K I m g h Y Y c Q D w 4 j 4 + x G O 0 b d b 4 K E U U G q n b 5 D H 9 Z O o r / I k W u g + R d / 2 0 d D h c B i T M x M I 1 s L 4 + O p 1 2 G E H 1 X o R 6 f h I 6 4 h d O N c b 9 K F 2 r 7 O w s E Q t V 8 G t m 7 d x 4 u R x r K 2 u 4 R q v I f K 5 u n o R q d w g I h I 8 P E V J u o q q l n M l u n j U m p / X i d 0 T w 3 U z A a u V q C K S T i h p 0 l s g A 5 2 w D R F 3 p v B 3 w t E K W R K U M d 0 6 D m m U S C d a n k D J v F m a R b G 2 N z 0 m Z M X M 0 p O F 3 G V E K / 2 o h n K Y 6 D t r t G Q 3 n A 0 O T 9 W H T G A e x a D C i e S t u h Y k D i K R O C D b l s J c A y v z D h u 8 L h n T H / A j G 1 6 i t h 2 G b 0 U m I A l U y d J s u x J P V 9 d X U V 2 v w u m v G y J a 2 1 7 B 0 G Q M 4 W g A 2 x t Z T B x J G Q k u 8 / H k y F d g 3 7 Q f m G w m 8 t c y E 9 W n 4 g C L z + N + 4 G D x + H v 0 f e i r B a c R N 8 v X m 5 1 l c v r 2 W U P 1 A H w I 7 z r N T j O X t 4 s G x 8 e E s 8 0 8 m G e y L J Q y J e t A E T j 3 P o X c K M c m A l y 6 / x 1 s r h Q o A G I Y m A z h x O F n K O B 2 o 0 A m f 7 K l 7 W U u 7 t B / K 1 B D T R + a M l q K + g d F M k w 2 n z V B k H f e e Q e v D n 4 R / l M W t n d 2 c P v W H U w N T a B m 1 z + / D P X M u G M m Y T v R W G 9 m A l g d y w x M O h C l 7 U M a Q Q O t Y 3 u 4 D Y I I z 3 u f D P u M i + X y V f O d I l o D k W n 4 L l H d i N i C N f j 7 Q / B P 6 N e 9 1 3 f p b 8 E m 8 d J / 0 U + 6 X s 0 p Y 7 1 4 x x D / u H 0 G v p y u w z b E e Z 8 C z S p p I G p J h d n l M A t a N 1 Z 6 w N C 6 B w m P / 8 b v n 4 X / O U V K m r + 0 I f O u M k / C G P L I x z l q 0 Q W j 3 X e 2 c 6 h V R H k 8 o R J H Z q O I 6 e g h D I 8 M o 6 + c a i 6 9 5 3 + N h o u F w n v o D x 1 D 3 D 9 o U q A q K Y X H Y y i 7 G S S C z a x 0 A / K d q Z 8 h 8 7 A L 8 / m 3 4 b c i G I 9 d M M + 1 t n q b m t q m I D r a P E A R P y 0 n k W X Q B f c W T c k I m W t q 9 z c 9 V 7 V a w 6 1 b t 5 G t L 2 J w 9 B s 4 P S G n p 9 k F z h V a I 8 9 o F e 4 K 3 n j j L T x z 7 g x O n T r R s 2 6 E E p E z S 1 l U 7 I p J z l U A S G u x 8 p n C T z 5 D 2 X x e z Q 1 V a d Y 9 C V 4 7 W j f r q c Q Y 7 g p V N U 8 3 i / P 2 C k I D d 2 6 v S S B I c / g f M 0 W l d L G E s B 1 G I 9 R A / v A G B i M T N A s z N B P 7 U b t W h e 8 0 B z X Y H L j 6 h m u O C 9 I E f C Q 0 c o / R h M 0 i / Z + a q t c I P v R F x 5 B w q K V 6 E O N a / i 7 6 o + T w l R B W 4 5 f J v K 1 Y N S G T V C H x W C j F 5 w / h o z c u 4 f T 0 S Y x d G D P X 0 s R t g 3 6 Q i T w S i h C a R Y f 7 N Z T y z J O w O i A L v 4 3 6 + 1 U U z 2 w h H R k 3 n 9 1 L t C z O y c Y 2 H x 9 A A t B E F Y / z B 2 o x L R f p P E Z r m X 7 3 d 3 4 P A a 0 p m 3 g N / + b L a Z r + w P r 7 d A G O 2 l h Z X j W l A c Z G R h G K 7 D P v I b S 4 p l j f M Z Z F N J C C e 4 f C 4 S e B o d T d n Y 0 8 M u h i I u X R D + J g 8 M c M b f m L 8 4 G H I n L 7 Q d f 7 q Z P y B z i g l y j N z t P 0 a T p E P d H M U u b B 7 Y E R I c h v 6 g h h P w 4 U Q q 9 e r q M W q t B n i 8 K X J V N e 8 B v T B 3 S I t e T a p M p 0 E M C B 2 I d O u 5 G r b m C n t N j 6 1 M R 0 4 9 k 9 W R G V e h 7 5 6 i b 9 I c c w T p 8 9 A b f s Y c 1 3 g 8 R C p z 4 2 / c D H K 5 d K W H 5 9 D T t 2 B u d e P o N Q u k l 4 8 h E 1 D T E 0 e x x a j g 9 e X 5 p d + X p 5 t i H C 6 z h e B c n Q r h 9 j J p J F / I + A J l 6 V M S H N K w 1 k z f A 9 F f Q D s C 9 M c E A T 6 i / w o N a j S V h 6 f A 7 f J N t d L R v i f / 1 7 P z D r q d 5 5 + z 0 E R 5 7 F q R E H N 6 / d o l A m T d C c f f G l 5 8 1 E 9 y N R 5 n 0 i j l m y r 3 o X j k z Y p 5 G h D g + 4 J r l 0 u y Q 7 v I E 4 J f Y m T Z r j w 6 4 p n h K i K R T o 0 i R L W Q t X l v m A j 4 n n p x z E 6 i 7 C J H K L z u 6 B o J D 2 S m I g f f A 1 s x c 0 / / I Y q N b L 2 C r f N 2 b a Q J R E O R + B v U O 7 n 8 L A r p O R 6 X e I M B p K b e k k k E d A k 6 8 m Y v Y Y z R C j y H Q T Q l a C R B N A c n 0 E o R k 6 D q 1 H n 8 9 c M g w h v 2 c i R X + u a q O + T m F i F x F o h O F j h 5 t 0 n q C D e 7 8 / h 5 2 h b Z w M n Y R z a p t m 7 C F D q J 3 Q E g 0 T B k / w / W g d W W f F + G 5 B u y N a Q y j L 3 f c 4 m p 5 C T M V n f F o 4 K b + 1 Z Y L L H N S S f F / F B / s w 2 7 C P U t n 4 Y A t v L r y F d C q F Q q G A L 3 7 5 V T 6 r j x o r g w p N W e U 3 9 r s D b A s Q o M o K B n s P h q L p P v m n p E v N S 5 m 6 E 8 o A I T 1 q n v C p Y q j B m I f T Y 6 r 3 x o a 1 v l N H m o Z u N Z D r W 0 f E T f O B + b A 0 E x R K N p O h L e b 6 v e v N T p D W G o y 7 m O 7 z c H X V j z O U Q P 2 x B l 6 / H a C 0 1 E Q i T W 8 y 6 a n V K o L P 2 8 b 0 0 y K 8 z d K c M X F E H K q 5 1 x e e M E S m z 6 X Z H G J 9 7 H C Z 3 b y N o l I 6 p 0 r p K 3 U v H 2 c / L a e i M r u m k w 8 T S + f h k 3 N P h 9 6 U P + O A P B H U J z t k a o W c H x P l e s 6 0 1 6 M D H 7 v b b y J w p n D K A 8 H U w P z O J T b G h / 6 V w 4 g d S p J w W z + 1 o N W 4 W x e 3 8 f 3 V H + C n D n 0 d q e d p 5 q D + U F D H r d H 0 o 7 T 2 H 6 a A E 3 X x 5 V x m v 7 L f N c H b e V 1 T b E b L P g 6 A M 8 + + T b C / 4 v Q T a R k 8 y C F k e 0 y J s P 2 y H D q w d W s H N z Z u 4 M y Z 0 8 h m s 8 b 3 i 6 o E F q G x E / L 3 S 0 g e 6 V 2 X Q t a P 1 u o l I w 0 U N u h m 8 B k C t Q a y N Q 9 H R v l c t J I C o t u n i a F U e 0 F Q Q q I c f l 8 f m 8 Y H k C T Z q M 6 i 7 O R o 7 4 Y x G j u x K x H l 2 F a b n e t s A b c o S c 8 c k q R t / i y 4 s 8 2 / D V u U y D e U L M Z p X + d g P N s c D E V y V O Q w V 9 2 d a x F 0 H z G V o F n 6 o d p J 2 L Q G Z P 6 s 5 G 7 C b w f J I l q e X a f 0 j Z n K R p 3 Q u e r g V R 7 r q / q R r I w h S A 6 y K m w / T T 5 J W N W E M N b U w X T 1 A G q O T E 7 N 1 r d B P j H T A 8 Y v P A D O K o l h m N e g Z v a u s G 0 8 X O F o a 4 z f k c m 0 I F H R q 1 5 Z G 7 W N G i 7 + 4 Y c 4 N H U I o 2 P D e 4 q s d E L Z 5 y Z 5 l v 5 U N 1 y t e + L X 9 j H e w y 8 J z 7 F K 7 f / g 0 n S m j x S c I R o q G D P D M f H 4 / d s 0 / b 7 4 a K t E x V P u 3 r 1 n t N j x 8 8 d 6 C j 9 Z I F 6 W f T P 2 c J s F M R T l B I U 9 / 1 I j B p W C 1 I E s B b 6 T I z 0 9 L f N Q C q a o A M s y T b f t v I W + i g u v v 4 b l y l V k 6 2 s k G D r v J O 6 I P 0 m i 6 U h 8 4 3 l G Y 3 D w l L 0 9 4 J F I Z m U S s P N p F j l 0 F P 1 H q E 3 o Q g R O N O d 0 N N s t R 1 h S V H M g 8 e Q A 3 r 6 T x 6 m p G T K N 4 q c u B l M v 4 d 0 7 A X x w L 4 B X j x 9 B q b Z O V e 9 H x c q x P a s I B R L Q G h 5 l W 6 h t W u 8 j x z 8 R G j T M 9 g D K g t j w I V Y Z Q m p s A M F U E H l 7 0 x C I 0 p V 8 W r z n d 9 B Y C c C W c 9 5 7 P P d A E 8 g K 9 W o u r A 0 J k I U d 9 l v 0 Y I a i k 2 T 6 y p g r J R L Q W Z p y W h 0 s I a P J S U 2 w 9 h D 4 q s F Q X i 3 j c u Y K j k 8 d R f T k P m q V t 9 c y + n a l 1 2 5 Y w 2 R e v h R N b W h h 4 w q / l E l 9 i + 8 3 y W z U R s q C w C b / y i e S J i U D P Q A 1 k u Z 7 G s r m O N + c S N 4 P H p 8 1 X 8 i b y V n 5 S 6 c m T y M + Q N + 1 h y U h 0 + 1 + 2 U a e L o V o U Y G K D + b 8 F J g N L G 5 T M + X J L H m 2 m X 1 m q v q S + V R C r J F n f 1 E w B D j O y g 1 9 q j S U U q X G + 2 6 h V o / z o V w c 3 U 5 g c / K m K f m r + Y u A r a K U B 0 R e O u B Q i k i z t b O N H Q 6 A v 0 u i q m q Q / R z N L j L D z / 0 / v m + + 8 9 s W J b 3 E K 8 / l P y V u h k M W / u E v D v D 7 E / g r v / Z D T A 7 E 8 D d / v m 3 C N R E O x E 2 J 4 Y n U M 6 1 v e E 8 S h E 3 H 3 D j S m x y Q l q + 2 k F H 0 z C H v + J A q T y E b n c N U 8 j m 4 y 7 y / 2 t u b F n d B e n O L H p x I G R v F + 2 Z S O u x P 0 N c 8 Y F 6 q h c 7 a d M 5 1 9 g m 1 0 e M w s d K E 8 l N 5 f P f b r + O r w 1 9 F / 2 u 9 s n n Z N J U U O 0 2 N + 3 j D B F d L 3 F t z T H X 2 n 1 b r 6 l k 6 4 V z n M W Q q C Q I d r 5 L b 9 j 4 M 2 4 Z C 2 6 q V d / n y V Z w 8 d Q L T 0 1 N I J E h X d d t Y P 0 r 3 E l + Z R Z 7 s T 1 k u E i b K R F k o 2 E i H 6 4 h X y f h s m k l 6 7 h E R F b Q C 2 5 E 6 5 n H B Q f 8 j h + 7 H C g o U L G 0 f x V p + H J N 9 Q e T G F 5 F 0 R o 0 j G w 0 k H 5 u Z B J M V T C F q 5 n M I + z C l S l t 2 i C B V 1 a c V W F j a 2 c 2 Y c C h 1 p G H E T I L C x O W q i 7 / 4 X 2 3 g r / y / 3 6 W 5 Y C F X c j G U P L Z H E 6 l K k a 8 1 + S M T x a H p J I 3 T + o q S b X d A U p E R 4 3 d Q / h q m S v p G U a S 9 a t M W 1 2 S x y W I / C L y U Q u G r + V v G L 1 K i b y z U O 3 W p G 2 Z B Y w v q E / c 6 3 + x z u 5 W c I l 9 U E S I 4 S V 9 S o A 7 1 T u i L 3 v D k 1 z 7 + M L E 9 u / 0 i g S n h 0 A 2 / K i V R I z v v 1 Y 3 G U j h c u X / 6 p + f v h V w u b + r n / R s / + 9 N 4 5 u x Z 9 P W l z Z y R F h A q o B S Y 4 t 9 J H 5 + v C o + + k J h J k J U z Q 5 c h P W L D P 8 3 j J i h Y 9 2 E m Q S a i 0 1 9 g 9 5 B m q N q e K o Z S s y n H z X s b / R j r P 4 F Y q o / S g p T 2 C W D M O / o 7 z l 2 S A Q f E o y M v S S Q 7 3 j o k 7 d V 8 / P / i X z e L K / a C 0 m o E H 5 l H B K X K r / m K h 7 / 2 T x d x a O h V J K P N E H C k 2 o d o p Q / 1 R Q 4 2 + V O D t S f Y Q I e 1 j W R o G J P U Z A p m 7 I T n E S u M m E l Q m Q 7 + E Q 5 K n I N E Q e A q k 1 m 5 f P Q p x W S a + 3 J o 8 j j 3 G g h 7 u 1 J c 2 e 4 y P x 8 L H Y c Z E + 8 k z 7 + 6 l 6 M U w F A N c S 1 j F 9 N u b s z C P e p g Y W E B x w 8 f R S L d 2 3 E X t 1 m t j I P H h V 8 b I e z B P s S b I P u Q N C w x N t v d o M Z c y d 1 4 y O c V F F H V W I X C T c 7 W Q s x u G D + U f R v 0 Q g + E 3 i d F n M J M t Q 2 F p 8 b k k / 8 0 w k 4 7 N u Q 8 W P 2 q 4 h x m P u N T g E f 7 1 7 3 P 6 / n Z k y R c n 0 X t Q N O h k Q T + 2 n 9 3 C / f W e D M J X o 1 n x 5 j K B N E X R q O Q G P d 0 v n F S b f y j v / Q K 6 t W P M J Y 6 y e v 2 k F H s Y Z f d r E K W n Z C E N Y x Q p A T O 8 h 5 D v H 7 o 4 L C 8 q d H N 6 2 j e y F 6 P o h G j c K C j 7 K d v d p A / I S i 3 1 a K P J Y b d A 7 a v f s 1 D 4 K y F r d I C 6 k 7 Z J A m 3 M Z Q / B t + Q H 9 / 9 z v f x 0 s s v Y i B I A u q R d a 3 r m G U Q 3 d d / B J Q A / K B + n 0 A Z 5 l J w + D Q 1 Q I 1 3 q + T H y Z M e t j M + R D f L H D 6 / O d 7 W 3 O A + D K j M C N X O u H 3 r N l 5 6 5 Q V E w r v S r a 7 a f + Q 1 v 4 I 6 6 j O 2 2 6 m 5 8 I c e 0 Y E H w K W Q L T T W n x 4 N p S X p i x k L 7 8 2 R c F s s L v t W v o 8 c x s e B S S H r E t Q K S i h y J W v R H m M n n r H g P 8 H B 0 P w P 1 b 9 V 9 e F P f 3 G m y U z t 3 p B 7 1 L J q l I N m t 0 J e Z u h 0 f S k t v f h F 2 X M x m A x h M H G o N z M R i p i L E e X X 1 e l w O 4 s N 1 G m 2 y G d q b P J 5 a Q 5 K o z V q P t T l p P e K 1 I n o b y o i 1 j S p I v E E g k d s h E a C C N A 8 9 r F d 8 t P c 7 V b D u 2 A y 1 n s x k 8 C v L H a B E L Q i D 5 h p K H b E / F W / a F F k x G x c Q D F A n 6 Y n e B 2 X f t k T g c / l X e Y Y z 0 m z 8 4 M e n d 1 t T 1 F T H 6 d V c M h C m E a A K h b c y d g I 1 g L w H 2 d n z r E d P Z r x / p y N e x s 8 l 2 M x N D T A 1 5 C p k O u W e A 9 p e w q k W 5 4 f f o X e 2 / z D t / w P u c q 6 i f R q E v p J Y O g u 5 0 O C l s d T w 1 B t V N l z c h a V G a 4 w Z X a M T + 3 Q 1 L n G l 2 o Z d I L H u E v 8 n i Z L / Z b U P L / i d / U b Y i K e x s G 1 a Q P b y u k K 8 p q Z 1 n k C n 1 w M + x + + v o B f + c 0 r u 8 y k n l V H d / e M O k 3 f 6 3 f x l 1 6 t Y 3 x u A U F N T B w E t k t + X W C a D E 3 m C Z B g F I B Q C F u r f Q W L V l x A 1 q 1 c O h F W B 5 x b D Q R O U g j 0 8 k / U J g m M Q Y v X o i M t f 4 N S 2 I B / l O m h 1 K C e z E R I K 5 X t H d R u u s j X m s S k S d h C r Z m M 6 w X q N J / C S C a S q F 2 j x j 5 F L f o x L 6 0 1 Q r p N 6 1 Z K v Z H f a p T 6 A V D m h K Y T Z J q p b k N D y c f K 3 t 9 n o v p Q P 8 e R 3 5 f L v H Z r E t j 3 g m W C S t p Y Q W u V T B Z K t o b z c 1 V M 3 6 m h o R q D i x Y G M o O Y v T e P O h u l y K 4 y U b p z O A V b 6 8 B W w / T p b G r / n G n f I 8 H H 3 b m V M / f X u G h S / K n M l O i G u v D 0 m I O J J A e A 2 k Y T g 6 b c 0 z h / 6 w g d P w r O D R L 1 K T 4 4 p Z d M g n A 0 i Z / + + 9 9 t / X o A J A n b z C T G 6 j D 7 f v b 5 C f z v v j l B m 3 w f q U 2 Y i k b s 5 Z 7 r l / i 9 m 6 E 5 2 J q s F D S P 4 6 6 R A f q o U a h F d V / N x z z R k g 0 2 R 6 a j i r y I U A 8 K F M z t f G j + a l p g O H s c u S D V Z M N C O Z a l 1 v U w G T q H 6 n o F b 9 x 4 G x e m L 2 D 4 T C s t R z T H J r n 0 U e W z V P 1 V 1 F L k Z r Y 9 H o 7 R 0 a c p q 0 O 6 n l v T D F q 2 o k 3 r t B R D Z c n k 3 0 r A H T S e q i D b o L a y A 3 u l n e a V F r 6 7 j D n / L K Y P T c M m 9 w V D I d R r d f O 6 f O k y T h 0 + h U O n D p m i o Q e h u l m H P 2 0 b X 2 2 t c B e j i X 3 W U P H Z q y t 0 T 8 Z I D O 3 m 8 G G 7 5 f B T C Q 2 K t q v 5 w b 0 A t v p p B g x S 0 k z z m T a b v w u a 2 H w U F K T 4 4 d 0 q / t S v v o / v 3 S r j L / 5 X 7 7 V + O Q C d z E S o L Z 3 4 u R f H 9 m U m x T O k H Q w O 6 u m u t p v g x A R P I X E p S 0 R B g 1 4 Z 2 Q e C b T Y T v z Q n t b p X 2 8 / s h z 4 l w x L J 2 B C y w 4 s 0 K 2 2 U E 9 t I b o 4 j V h i i a W y h n n N N 3 Y Z A Z 7 h a b 3 k L + 5 g P 3 i E H O / 5 N / M H v f w e / / + E f Y u X e O g p X i 7 g / 5 2 D z o t s 0 5 1 r Q k v e + y K R Z 5 K j F i L q O l p C r k I s x n / a B + q X N T L V K H Z V S 1 b R J i w l L Y 0 V s r G 3 y f Q a X P r q C y x 9 d N S l F d + / f x q t f / g J u z d 5 C a Y 0 q 7 h E w V a c q b A v t S U U d 2 1 k U n d C S H k 3 i h i Y 6 m I k w a U g / C R q q G z L t v n y k j g g f V l t 7 y j R U y D 3 e M v k 7 E Q g n 8 c H 9 D C 7 e 2 c S d 5 Q I u L z x e 6 V 4 D 9 U y b j t t / W w y m N v z L v / 4 a P 5 e a 3 3 d B B T s U 2 j V z P r y O s 9 Z K s O 0 B F V q x 9 6 k 0 5 G m B 3 R D / K q i h 0 l p P A A V i Z E Y K J g t C p h + 1 l a 3 q S l 2 X W t q 4 R g a 2 z V x a O 0 1 q s H E E o X w S F j X m 9 l o G 7 9 5 5 F 1 / 7 0 6 8 h G t k b 5 f N c D 5 l c F r / z W / 8 j j h 0 / i s x i F u v F d R w 9 f I T d 4 8 C q U a M l + j G T i G I o F U b 4 R B C 1 S 3 X U j l R N n c B O 7 H x M u 5 y 3 D x 4 K I N I X 4 b V d + P 1 N r d J Q + 8 c s l E p l 3 L x 5 C 2 t r 6 6 j V q g i H w k j F 0 x g f G s P w z C A q 5 S q 7 v I F w I I R 3 L 7 6 P q r 2 J 7 a U K v n b m G 0 a 7 d u + 1 1 Q 0 9 v l n T R i v G p 4 l e + a 1 s g p i r x O u o X F l o 6 G F N V 1 e K 1 E 8 i Q w m T f a 4 p 3 a y u K d K Z f 2 m 6 j i S l h q J 3 z b 2 W + K K E + Z O / 8 m b z B E G B h I M 1 / l 5 I c 7 T p v G M M v n p q B L / 4 z W M Y j N Z M p 3 f D J U 2 I 4 R 6 s l R J D t V J + j L b r g q m 5 o H m z H m 1 r T 0 h L c p t y w i o p 9 p j Q b P 5 D 6 7 X Y F m m L B p 1 o w 6 Q z v O 4 9 9 t m I D + X 5 I r Y m 7 2 I 4 d h T 2 a o T 3 o j X Q T I 9 E s V D A G / / i P R y 5 M I 3 + c U 3 q 0 g 8 M B o x J p d 9 y + Q L m Z + d M i e h v v P Y 1 R F M x F I o F + M s B W s k O b m 9 u 4 9 a d R R J / C u f H T m G g X M J 7 2 f f w p S + / g n g s g W i 8 m c E w P 7 + A H 3 z / h 0 h G E j h 0 b N p o n B e e e x 5 R M m O l V E G 5 W s G N G z f N u q V v / N T X E P K H a M K z W 7 N B B O h v d z O L m G t z a 9 P s d D g z M w V 7 O 9 S s f / i 4 4 X 3 1 F / v e + G n s N 0 t 5 e 1 U O V L Q p d D o h E / s n l q H U b w p c q P t U M 2 I 1 1 6 T 8 r x z L o C 8 x A Y 8 f f + F X v 4 + t f M 3 M J e k 4 y 2 N H 9 C D o v e B F F V I y J z S / M e D n f / 5 / / h r 8 j Q L f U u W v k L j b e V 8 8 R c m q Y l i Z Z k r k t M j Q e 0 C + O 2 j t j / u + l h 0 8 3 D j n H h m q t R J W i b R i Y D v W 2 b D 9 4 W 7 z c R 8 1 3 9 s p N A i l B H n z L q r j F V T 5 Q J L K W k 7 u e A 7 e f u M d L C 2 s 6 n F x c u o Y l j K L i F O L j E w n k Q q M 8 3 s P f X 3 9 Z s f E u J W k d m m Q y P m 8 / E 8 l p E v V O r 5 7 p Y b b P / h 1 v H D h H I 4 d O Y Z 7 C 3 e R z + X x 8 i s v m X J m s 7 M L x o Q 7 c u S w 0 T 6 z 9 2 f N d a a n J 3 D p 0 l X U q b F m Z q Z x a H o a s X g M j R 2 a x y H L a J G D 4 D i O m d g V j F m p a Z N H a K q H w L 7 K z O e R T C d M T Z F u O M v u T y Z D t Z m p G 1 E S 8 z / + / b e Q o W 3 N f o f f p X g V j b Y J R u d 0 9 2 F b w e h 7 / q 6 0 f B O B o l T 1 e y F 4 d l M S a e n z P / / l F x H g Q B j w P E 2 y N t g Y z f 8 8 z m J D R S Q V d e w F 4 2 P Q v O i e d 1 N N O E 1 C a 7 J V k U R 3 n Y / k t 5 t B D F 1 q v 9 v y c i o o s t / 9 9 o P 8 A P f j G p Y n V n H 9 2 g 1 + 0 8 A z 5 0 9 j a y N j d v C Y O X I I b t V F k D b Q i n s D 8 f o A k v V R R G M 0 A 9 O O 6 Q + r Q K d e 2 Q U R z 0 R b 1 c i G M m I j L m q + K r Y z O 1 i + t 4 L n X j s H l w J i a 3 s T s 3 N z m D l 0 C N v b W Q w N a w + s I d P n l W o Z O T K Y 8 u a q Z M h w J G x W x 8 Z j c T h L F E L D u 1 r 0 S f A k S 3 C 6 I S H j 0 n 9 v j 7 l J z q a P 6 r L v H k / U P W U 4 P u z g 5 M j D 3 u t z M 3 7 s F M R M D Y z 3 R T E x S j N C 3 N c O 4 7 a 1 t J i o z U j q A b 3 U N / y r r V n a 8 0 m O V T W f J X l P T y S w n P 0 A i 5 k r / I X U y k P k 9 G s J x e O u 3 O 2 V f d 2 G N J t S l j p h d g y k y a Y B z F X X e O / L 2 I r c w Y r / G r b W l 1 F c y 5 o s 6 X 2 R O u C 3 N n i I U 6 D 4 o E m q 0 s 8 K p B T P l n D x 4 k V M n U x g h j 7 H 7 b t k H P o 6 x 0 8 c p Q Z K Y X C 0 H 7 5 c A K c m X s H E x F F j r m k K w K r 6 k d u o m Y W L y h J R u 1 e S l + C f o n k 4 T Y t 2 i M Q f B W 7 P 3 s L 4 8 D j 9 2 y A i s Q g 1 T Q L p V J p + 0 W 1 c u 3 a d T C M z r q m t Q 8 E w B s L D G P K N Y S I 2 h Y H Q I M J V C h Y y h E 0 z u Z O Z t N B P 0 c P F z M d m K Y 7 8 K I X + l Y S 8 0 1 o P 1 k Q D Z b d o F l B + E s g 0 r d A p d W v s t / V m N o s C X k p n + o m s e r R F 3 0 m v h 2 H h K 2 c m 8 f L x A f y F n 6 a d n g j T C Y 7 g + k q 2 W S F H 9 K U + l O b v R d v 6 X U z F D m s 7 5 q r N 7 W 8 E 8 W t / 8 Q X a 4 T u I V 0 f Q W C b B B C 0 z r 2 U k c Y t B l Q W u v 2 Y p g J x a 2 t 3 m L z t c 0 x q q B r T v 2 i d e x r 3 O g W m Z k c Z n W i T R 0 A l X e 2 K B P h L G G s 1 X a g G 2 r e Y v o u T f Q d I d M U T V N l 9 0 T 5 c 8 3 6 D C s K I 8 t 1 c 3 C W y P U p o U r r b j J I Q 0 G U L n s H 3 V C h 3 9 q B 9 v v n 4 J k 8 f 7 8 d y Z L 2 J w c B B W o I H l 3 H U 4 f J 5 U X 5 8 x K e W s a + 5 L M O f R Y V 9 c 9 c N P 4 R G k 2 R s L D u z J e c x m c 7 j 4 7 g c 4 M n Y M i R E V 1 7 R o U o Z M 4 E E b G J w 5 c w Y J + k v a S K 6 6 X s f 2 H P t 8 I m a E l 8 2 + t h V x V B l r l W p r P X M b m e I a 1 r b m a R a y j 3 w 1 1 N w q c m Q m V b M V Y 2 l u T d v + r B f u o B 6 i 6 R Y c R m W j j k D 8 Y V O 7 F y g f 4 F Q 4 M B k f Q s m Q s R a 0 n 1 d n r t 9 P r A 9 1 E E 6 O B f E b b 1 z H W z e 6 8 r y k 1 P T s v f p P / C O 6 4 O / K B G 8 u N O Q H 9 s 6 f e n U G P 3 N m i z / Z c O x K k w i Q w F B A R S 3 N 2 Y 8 G C f h B / f J 9 i N y 5 R f / o q G X 2 o 7 X S 9 A t a 9 U w 0 A b p Z v E e z b 7 e O Y B u H + p 4 z w Q r t Y K F U K j F G w y Z T K S m Y W s 9 k u 3 c G O / i 1 m 6 G p W u Z v 1 K x 7 f m t B g Y D v f O d 7 m D m f w u j Q K F K R U c q g M D U m + y Q f Q n A o Y J j Y T M q W y I j a z l W T s r y 2 U u v 8 1 L T 1 K I V S t Y J Q g N p G l d l a z 7 y x v o F b b 9 3 F S m U F 3 3 j x G y b A 4 V M o 3 P H B c W v w B 4 J G s 5 m + D 3 B Q e v S V 1 k K p 9 o a W 6 O h 3 7 Z 5 f K p f N D u 0 X L 7 6 L V 7 9 + A a n B s N l T K 1 d d N Q m 0 w 7 H j Z i s d L b H R 5 4 A d x l j i j M k u 8 d I V B A M H T 8 y b y B 8 t n Q b b J J O 7 + S X v T b P a 3 z K r F c b / T N b l y 5 R c v H R s i A x Q b + b o t a H B 0 b M 3 n 3 8 X J H b D Z K 3 v N Z h a D 2 N T A h 4 f T + I v / + y g G Q z X q L n m 7 8 P F U y Y z + b E g I l Y m B 6 W 2 N J Y p d N l 5 q p i Z x 3 h k D C x T I 5 6 h a d T B q L p f q Z Y 1 p Z 4 7 o Y R d S V 1 d T 8 F G L X z U P I o G O T B J h t T 3 m i X g v R T Q c H N i J B 4 n Z l U o u I d g q Z A w r 1 + / g W C y h q E R r V v w E F o c M g s p w 0 l q F I f + U S s U r 3 u p / q D D / t a c o F Y h O w X 6 V 9 M 2 N R T 5 I d H M 7 p a P U c 2 Q 2 M i 9 p f U K Z t f m 4 P r r G D k 0 D I / X F w M F o r x u y D J a p V D J I R D h u a 2 E 0 z b U t n y + g M 2 t L c w t z u P G n R u m S O f N G 7 d N C e b U Y A T l a h E j U w m j 9 b S k R v U r 8 u R y m Z B 9 k Q n 2 1 4 i p o a 7 v x b N a 4 L j s X j X M v G e d X R e M p h d / t 4 r p G P B 8 B Z l K i 1 W U + K 9 a o 7 D 9 r G m o 5 2 a U V 2 f j 2 1 d K d K K 3 8 Z 9 3 Z 5 J L S z W D P b v o + O 4 P v v U n U C v n T Q e X n K x Z O h K w g i a j W w U r V e n V a t g Y 9 5 3 b k 9 1 w E N y 3 H P i O S e N w M C T V V i n V y I w m 0 V V R P y 2 d b m d E a A u c U Z o z X Z k N m 8 W H 6 / v F g v 0 Y j L U 2 O d N 1 N 2 i + y e f S w I t p p R U 1 d 0 P G 8 Q / z 3 n v p 8 y E o B L 6 + u Y H L H 1 / G 2 e c P I 0 p u C W 2 N I 6 K Q / m W a U a o K x X Z 2 r m q V 9 t T N n Y q H n e 0 6 U g M h + K g B Q 4 N U f d 3 9 T J Q K J W R X 8 / D C r m G Q j y 9 f x f D o E J 5 / 7 l k z n 6 U Q 9 / d f f 9 P s T j g + O Y y A P 0 T B Z p t J 2 v c / u I i 1 l Q 2 c p l m Y t t I I D V C b 6 d 4 0 8 e L 0 4 5 Z y l / H R O / c R D / S b I i y D g 1 o f J m H j o V h v L v 7 c A / a Z S x O 5 G N 6 g s K p i g B r t I M j E t f r p f x U q 9 N M d E 1 D R 8 y / P r e L 6 z e v o G 6 C 2 / S y a f E N k q G S 0 i l / + t X 0 y I f T E b Z o g M / 3 r v / c N M l G z z n l P t I 6 t O R W s 5 K 8 j i B j G + k 4 0 v 3 w E z L o d + i n d K 1 g d s 5 i w 9 a E T G u S P a F Y 8 t 1 d 9 y A R V b Y p O D M W P m n V i b Z j o k 1 K W k r w n z R M l 5 J r 8 P V 2 T / t J + G l X n q b y W i P n j j 6 7 g q 1 9 7 z f h W + V o C U y e i C N Z J O C Q e X 9 k 2 G f F t x l Q o f C H 7 M T W P H 5 P p Z 5 p 7 1 V K r r 9 7 d w c S p f v j 2 q V m o 9 m g O r B F t Y G t n C z 9 4 / Q 2 c O H 3 c T N B e v X I N r 3 3 l y / j e d 1 9 H X 7 o P g 0 M D Z h t T p Y v 9 z u / + j / j 6 T 7 2 G d G L A R B k V R D E L M l u P l S k t o 1 z i g z t h 3 L 1 9 F 2 e f O Y t U O s k m 7 S 9 J a s U 6 f e S A S d H a A 7 W R z y w t 6 Z Y p o X I W q q E K f b I c L l 2 6 j G w m i 0 g k w r 5 r 1 v v 7 x k t f R 2 Q g 8 t k 0 + R R S / 3 u / 8 U 7 r U w 9 I q G o Q 9 J d E d 2 0 x i 6 + d 3 i 3 B / B B a A y Z J m Q w P I b p D R 7 t r P m m z M A e / F e a 9 V Y l 2 V z R 7 2 p q z q + q p Y P Y S 6 q g J 8 Q D 8 S s u q z W 4 O X V B Q o o 2 Q P 4 5 0 Z I y H 7 x 4 n 0 9 B s 2 a n y X U o 2 b a c r 8 Y / M G 3 j 8 r o f W K B f K + O j D D 9 H X 3 4 9 n z p 9 B Y 9 u P 2 9 U + n D w U h J W l P x l y Y V V s 5 M I r s L e j s B N N A l 3 N 3 z Z z f K P J 4 7 B r E f M 8 C m w k J 0 h o Y u g e + Y M m q L J h G e 2 u u b p o N I K p q S n U n R r K x T L O n j t L H 8 n D G n 2 t C 8 + e M w R 7 + e O r W F p a R q V a Q n z E x d j A Y W p d P g v H w K W 2 b 4 + F t h S N h K l V g 0 G T o v T h + x + b u S f K C 5 p j N W o V 1 4 T + d U 0 x q L S M N l 5 Q n 3 j 0 / X I L R V 6 D H 9 h 2 Z b r k t v M I N a h x l f s Z d Z C n 5 a J N C L R d 0 P P P X 8 C J Y 8 c N s x 8 6 N E 3 N n K C h E f x s a S j N Q 5 V q z c c 5 N u L D X / 2 1 j i y J b o i Z O g T X b / / t r 8 C r 7 a 4 B 2 o N d m j V Q C o + i b 2 0 U q p s m Y 7 u N Z G i U x D 4 K 7 7 r M N x J O K w r W C f k 2 x l n v h i T j D g e 8 x z k V p 4 i 1 / C 3 z 3 m 8 F M J Y 8 v S e C J j j r 9 M F k 3 n V B C x R 1 v 1 6 T m d n s F m 7 d u I e Z w z O I u g O 4 s 1 L C T N x C L E W J S 2 J V E G D L n U X J y y B e G 8 b A 8 E S r T x q m M K a C F o H l u M m v b K O + x X Y o I G I 4 e R d a s j 8 U O E Y f q o Y N m t A D N F k V I B D R u 2 4 d j k e z c 2 M d a 0 u b e J Z E q 9 P z u Q J W c z S 3 f V X 0 J 4 c w n j 7 Z u h r P o Z b y 9 b n k g Z L R m B v F e 2 b t m s N r h R r 9 y K x X T V Z F t V Z C h T 6 O 6 i E q V D 8 2 N s L j l Q F S N F o w U A 5 B S c n B t B / 0 v h C f U A a 2 D 9 V 6 h W R i G Q 3 + 3 r v v m 0 n l U 2 d O U Z v u l R Y m K v u T n C n R C 8 m I R Y d W d m 3 z 8 1 R / H X / z v 7 n Y / N C N L o b 6 6 W f H 8 X / 4 5 l j r U x d a N K E l A v U l I K i o T o u O V e 9 O k 6 6 a A + l E O J / C c J K S d J 8 M c a 2 J 0 j K O N r T l y l / + J 5 f x j 3 7 x W V S L Z O y O 6 J v R P K I 4 Y o d m j V l q T U Z S a W f t q 6 S d + k w p I f 7 x Q r x u V 8 6 f I V Y x W n v b S 0 K 2 v 0 y h h e 3 L 2 K T Z d f f y O r 7 2 6 j e Q c A b g S 9 Y R j C s W z + O U n R G q Y S n b L C e d o l P v 3 x j H Z t T C d J L X c C n R z a J N v j p u W y E h h 4 e 7 i I 7 / t M p 2 x H c a a 4 3 r Z l W w Q t p i y F A j i b u L V 7 G 8 v o T 0 Q A x z V 3 d w 8 v k x 9 P f 3 I R J I I O r v h y p e P a h 2 1 Y L W a V l h y 7 R P g m y n s o C h 6 F F j J Q T 9 M s k 4 Z n X 5 O 4 7 x E Q X H c b G + t Y T 6 s g + J W A p F L 4 e 5 j X n U f D k M 9 o 1 i Y y 6 H k e k h x G P 0 y 6 g Z Z Y o W y y W 8 8 s p L i E d j h i H 3 g I 9 e 3 2 D / K m r 6 W f S h 2 j C Z E 7 / 3 H r K l Z k f u g S J r H c J d i w R / 7 S / s F l j Z g x a h K I h g d g j v I B w N 2 H z m o 9 a n J k S o I 3 d P I v h 8 e M + x n Z D J p 9 B z I J X C / + o / f Q v F q o M S X 5 L I / + 6 X j m B i O I Z 7 a 3 n 8 u a 9 M U T q 7 G I p o D c h e m F Q k Z V 8 c 4 U k t O l P 1 0 n Y Y t w 1 X c 0 0 y L 1 v P W 6 p n s V 1 c o K N f x x b 9 p m v v z e M C 7 3 l 8 9 F k k w l R j L W Z W c E M L F r f C 9 w x T q w i M F l y W a h m k V Y r V R w 3 c K y d O k + E U P p 2 T r m 0 s 7 F x F t D K I U m D L L F G v O A X 0 K / O 8 6 s d v / f Z v 4 f i z o 5 i / s 4 n s V g n n X 1 X t d K l x n 6 l p H u n w F w U t e 1 m q X z E 7 a i T C g 4 b Z q k 6 J 5 n D U j E u 3 d u y E Q y Z z 6 F c u u U 2 B c v / a J s 6 8 O G 6 C G 9 W y g 0 h l D L Y / g C i 1 t K 7 1 M f 0 m B T q 0 a 3 4 3 p J 1 k K B R L p c 8 2 Q 8 m 6 q d I c + 8 d / c L v 1 T R c 6 o n u J S A D / 7 f / + f P N D N 3 g d 5 e G Z N U l + a o e O H V F U x E T R P 9 n l b U g 6 j m 2 c a e 6 x e w D q K w 3 8 2 / / 9 J Z o V 4 u 4 u S O F 1 E O Q f / t 1 v o l T c j f K J I b U p s / / 0 X q L x l M A p 3 6 n 9 N U d X w Y L O N B u F 4 D W 5 u b a y j Z V 7 W R w 5 N 4 z x w U M Y j B 8 y c 1 o P q i L R t H U G y l g r 3 q J m k h k 7 Z t Z O t d / 3 g o m 6 0 V + x K / Q 9 w v z k Z 3 t a m S d u 3 s P G z g Z + + N H r p m j K 5 L E 0 R v o O 8 X r D J n / v d / / 1 7 + D c F 6 Y w N D C G 9 c 0 V + j 8 W E s k k w n Y S / b F J E / x o Q y a s f M X 9 B N a B Y H d v b i x h h x 1 Y p b 9 6 5 9 o q z r 9 4 A r 5 o k W 2 l I A 6 k + H w T 0 N Y 6 r i r b p j j O H s 3 F 8 O 7 G b Z p T 1 B j J Z z S V b O M N s 2 H 4 X v 3 5 G Y N M v 0 R s E D / 3 8 p S R / A 9 B 9 N 6 i 5 W e m e 8 9 B S P o o Z 0 9 q X S t u v Z r m c n Z l k O r x T a c v 7 N l X y q N J 0 c s H a k O S t N K I Y S X i h 3 8 / K S o t o b a J s a h g v 3 1 p F Y F Q o j m g v L 3 q 5 H U z k y B J 2 T B m E X 2 g + I A 5 t t P N K l U z J i 2 n T i b e X M l h 7 E g K q V S C 9 / B h + 3 Y J r y 8 W c O e j D W w v Z p C v b x l m E m R 2 C V N 8 V p l o 3 d g q z q N Q y G F l Z Q 1 X r l x H 1 a 6 w f 3 3 0 N 1 s H E K 7 f M d v k X D j 9 A j a X c 9 R i P u R 2 8 l h c X D Y l k c + c O o e 7 H 2 Y Q c o Y w 0 D 9 g k l 8 T w Q E M x V U v c Z e Z B K V p K e + y D Z P B Y X Z r 1 C N T q 5 b m z f u e Y H / 0 B 8 Y x M / w s f P U Y D t N 3 F N O W i 1 X y p 2 W E g v w 6 M a u W z C h 4 E v L C H N e G C Y K o J o U m 6 A O 0 D F Q t S f N y O k d b 3 3 z m N 1 z T w s N k L I l v X p j G j a U N l G v N T v d T f b 1 6 e h g L m / R X e M w U 7 f a v H x 0 1 1 V E 1 G a n N y S T Z J Y H s l O a F m s S r C V E V V F F Y 2 Y S k W z S t S U E V v R x O H E O q M t 6 U W q 1 N x L r x f / + X s / i P f / s 6 f v c D 2 v F V 3 r y T 9 0 Q j s u 7 0 n U 4 X H Z E A 3 r i + j v / 2 u 7 N Y 2 X H x c p C M V e P A b 7 H p W Q U w d u 8 j 8 + 4 X / + l l / J P X F / D / + 9 5 d H B 4 b x N S Q / w F T L e e b d c P K l Q q y G x Z S / U G k i 4 f x z p U M r i 3 e R q 2 0 i b V q H V d v 3 s B M c g y N V D N Q o 4 q 4 Y m a 9 5 n c + M j 5 Y k 8 k 0 z + N i a W M W 1 2 9 f w e L d N W x t b u P w z A x C k a A x N e W s K z 1 H p t P O Z g a x Z M Q k u S r v r 0 a / Z m l l H p Z t I 7 u T M 8 X 6 J 6 f H U P K a W + t r I a J q I 6 4 X b l H z K 3 j h w m 4 E U C m U U b S 1 A U H S E H O m t E h T N k N G i J j A R 4 2 W g y Z x 2 W L T / m 4 o W V f 3 i s Q j q F Q r Z n l H l n 7 f 4 a m T 6 I t 1 a V + O h Z K G G x m f C d M r V a s b 6 p e A H f h s m 3 z d k A l 4 c s y P S L C B M W U K k J O q i u w o e 9 u y U a 3 k j d + g p R l 2 W g z D n u w 9 H o Y J n T t 0 R L V z R O s Y D b z q + D m X + X 1 r S 5 d e q D S i + D P / z x 8 Y z W O 0 Z O c I 6 F r t 7 / T q u s y / 9 c V D + H N f 3 J 2 g V G T K o 8 R s a J d G + c q h I H 7 + v 3 6 7 + a N A + f F / + d O n 8 c r R Z m p N e 7 m 7 C O + v / p M c / l / / z g V s k 8 i P H Z / B 3 / v v P 8 a V + Y w h / L / / J 8 c x Q S k 9 f G K A j 0 o i 7 t A Q K 6 v 3 0 a j Q r x m Y N C H + n T s 7 + O 7 a H 2 B 0 q g 8 n j 5 z F W 2 9 e x N e / + g 2 k + 1 q 7 u f E 5 F H 2 s h I t 4 5 / v v 4 5 m X z x j t s 7 O 9 w z 6 n K Z X w o 2 Z R G 9 6 p m 6 y H P / l z / 1 M S u o 1 8 b d 1 0 Q T M N j M r a K Z t d Q M L Z N G q J I q L h X Z 9 K D K 7 J 9 z L N 2 U J 9 G + O J M 8 b U 1 I J J l X 7 r j o Y K x m w c o J b M 5 / H 9 1 9 / A S y + 9 g I G B / g f L P N p Q l N O h p l U X W P 1 8 7 S M o h c + 8 h m p D t r H W T d 2 j q a Q l 6 8 O x K j y a C D 4 O l u f W 4 T o 1 4 0 i 7 G 5 Q 0 2 r C s p Z H 2 Z S h + r 6 U W n m b P W 8 m R G j S l 2 R h L R P N A + r r H + X a m j j / 7 y h H 8 x g c L P I l f t F 8 6 T 9 B 7 n S d l 2 s F U g 4 k Q / u 7 / 4 p h G u P k F E Y 4 m 4 J E g A 0 N K C w J y N C N / 8 4 c 0 d 3 g I + c J c 5 o 3 b m z g y m s Z f + 2 + u w m 2 M Y X K g D / / J 7 + S Q j N D P W b 4 C 3 9 A R / J X / z 0 V s 5 m t m z k V n f T C X x 7 N T V a R q a Q T T T W f O l G L b 8 m B T M R X 9 2 + h L 0 / S j a V r N V n F v f h Y v H v 0 C a l E t t a h j c W 7 V 7 M w u x 9 7 1 q K U y D r Y K O 1 j b W c P h I 4 e Q r a c w N Z K g u Z l C I k 6 z M z q E W C y M m S O H E Y 2 G 4 f h K r b y 7 m m E o a S p p I C 3 X 1 w R z K K U I 4 m 7 n S k N s U 0 u p A M y 4 p h N a f t t K / h b i J k G 3 1 Y k d 0 B j L f C / V S v j g 4 o e 8 l 2 e E g C Z s O 6 F d + 7 W u y 6 S D 0 Q R X M E R 9 Y U x y M w 1 B M 5 C W Q 3 Y h / / n S U M 1 H B 8 b J W O f G m 6 Z f J 8 y q 2 m 7 3 Y H f M e q J O L R U 4 Z s G 9 S 9 + K W s I U e j S a g i e W e D + a d F 6 F k j B K C d l u A M 1 B a 7 C B / / r 1 d f y r 9 z q X F R B q V q e A 1 P E a O D K I G P S 3 / 2 9 f o h b k 4 B q N W i B h R v D v / s M 3 z K F / / X 9 + F r / 5 9 j x u r 3 Y k 0 e r c t n D W t S h t 6 + J 6 / v 3 P f 2 E a 9 2 / M 4 9 f v x W h S 1 Y 3 Z J S g F 6 D f / + m v Y X J 1 F r B h D f C x u g j L K 8 G 5 f S 8 E Y + Y / S Z k q m / f C 9 S z h 7 / h T 6 s o N w p q v 4 6 M O P a M 5 5 2 P Q m 8 e I Y G S A c x F s f v o 2 v f v U 1 5 B s D i E f m S c B V s 3 u J r t F s X B O j i Z P m W b U Z Q 5 S + q a f k 1 v h R H k G r g U K r t u w i q G p Y j x g b Q d c 2 f u c + U O T W i d e x u b i B t 9 9 7 D 1 9 7 5 a t I J 9 P N w E y L B 7 u n O D q h p f K F Q h F 5 J 4 + 3 3 3 z 7 8 8 V Q n f j K 0 b o x / R 5 A J t w 2 T b X u v a I e M W h m F w t K M K 3 z U V U i V 4 v e J t o U f D B 8 w R T + 5 D / 4 T u t T C 9 0 M 1 Q k p J v 1 O h a G 6 7 c G A h Y o K a r T R 6 9 w 2 r f J c k 0 o T p O 9 F / 1 B J q G G b / g A 1 i C 5 h N f j c 7 X A 5 m c 3 y u f j 2 3 / t Z z N 6 9 j X R h A P 7 W T p w i U C 3 6 C y q L n F p A g Y i P P r h M v 2 c S g / 2 D i J Z i W I l e R S X H e 2 E C 1 2 a X k b l / h Y T 6 N V y 9 f x l f / d p X c G s z i P O T 1 g P z s x v x Y D 9 S k X G s F W 5 j I n m m 9 e 0 u t B x G u Y 9 d c Y q e 0 N Y 6 3 r o F e 5 T n U O B 5 q q X + f P N E k 6 X P v 8 o q y c 7 n 8 J 3 3 v 4 v T t B y m x m Y Q 0 w b b F F x a z u L w u I M W I y p B 9 3 d / 9 / f w J 3 7 6 G 5 8 f k 0 / Q b u 4 B W 2 E z G 4 c G 3 K a 2 b k E L 6 6 R d l N K y B 4 9 g K G U e K P V F q 2 O 1 y M x b 5 n V a Y e d H Q a b m P 3 u T J 3 R C T P O w d d K E L i t e 5 S O o L L F D Z t 6 D / c 7 V 9 6 S h 9 r O p z f I Z G 3 x 5 N M c M M 7 W J k 8 y l 3 x U x + y f f v o M v n p 2 C P 5 h D u B o x k b v t z W 1 c f O 8 D m n W 6 a A N X L l 8 z x V J O n z 2 B Q I Q C a S O C W H Y I 0 b E I N d E g h m g e Z j b X U M 3 X k R h K Y q 4 w j N M T A Z p n N 6 i J T p l M 8 O Z k b V P 7 a G O I w f i M 8 X 0 c t 2 K 0 o L 6 X u V d z I 1 C y t 9 n b u C v 1 a z 9 4 a z T h J 6 T R x Y A 8 J 8 6 x a t W x V O D I V R I x B U l 0 R M t M J l C 6 X M S l u b c x N D S C c J D c 5 L K v N D n P / 7 S h t T I m J J g U 0 W v D T x 9 8 f G I M 3 / v O 9 2 H / w p / / W 9 + y L H K q Z t o / 4 y h U L R y l q a X 6 E 0 c G P W N W G J A u N e d i 9 / W g x o O 6 p U l T B g 0 V Z u G A S W p 2 l i L W K l s R i W S h W c Z u 7 9 r n A U r 5 3 / j h Q v s S J t z u E 3 G 3 F J w i W l q 7 o z D w H q d a z Z R i 6 m 6 u L q R b d 7 a 5 b f J 1 f s f 3 h s D Y A V q R b D R T + z x d k 8 J F 7 R C d X 1 v K Y S q w j u h G F H c z 9 3 H 1 6 n V c e P a C E U b K s V t b X 8 O L X z 6 F / h S 1 U z i F Y m w T k Y E Y y h 9 T k / X 5 M d J f Q T I R N / e 6 d 3 8 W x 4 5 M Y W w g z O d y a c 4 l E S T D K G N e c z + K J A b o 9 W v V h t K H N B W h 5 5 a m U h 7 j j e U x T P W x 0 y X 8 l J 3 / O N C i z h b t m 7 m 7 A q + t d D C e P 0 8 6 e H / O j 3 u b N m a 3 L O T q U W R i b I d v G J f e f R 1 D 4 W H E p 7 Q I s h W h p C b 6 / v d / i H U + s 8 L 6 1 W r F J M Y G A n 4 s L a 4 g Q D P f / t P U U J 8 H Z h J k q h d r F m a o n T r 3 U W o o / 0 9 r e 9 q B i E 5 0 f a U q R I 0 s z + E r n 9 2 G 0 6 i Z u n d W w 0 + T g l J W p c J 4 j h i h W i + h 5 h W R K a 8 a S S w p q 2 R S b d e i i k z / w W / e w s I W j X C B h G 9 8 C R G 5 q F X N M w z b f G / 8 B z G b v h f R y 7 z T T z z G N F H f C x 1 M b t 4 L H b y 4 B + a 6 Z O K W A / 8 A / O j 5 P B w d i e G X f 2 o c 8 / d v Y X 5 r E a n B B C 4 8 d x 6 D g z T J k i m M j Y 2 a Y i o D f U M I h 5 o L u E w F X d 3 P c l C m i T W Q J v O w r Q s r i / A V g z h 5 d h T b 1 f t m b k l Q s E A J s 2 1 B c 2 P N D 9 v X I L O Z j w a a 4 y p W + n h c D O N U U V v V W f h D Q W h f 2 0 e C n S P B Y H Y 0 I S O a q l H 8 f H n R R q 6 s r Y v E L O w H 9 r P + 1 u s 1 Z A o r G E w 5 G B o Y R H 3 d Q Y 1 j X K X G V M L u Q H 8 f Z g 4 f w h t v / N B k T b z 9 5 r u m q q 6 W i q y v b X z + f K i z Y w 4 m u 0 r x 1 h V s Y 2 f b P e r 6 G W p l D 6 n A i q I 8 x q w j F S 9 k L j V / J z Q H N R Q 7 b D Y a 8 x 2 T l v I Z J s p W O m Y 1 u / A f / a s I Z j e a c z y m U m x r j b 6 K Q L Z 9 I U W 4 m l a + m q F t S l t O j r S O 2 t X m A 7 3 X I + k 8 H a J 5 L J l w + r 1 9 T A d E O L L Y L E U 4 f U p 3 6 r h 2 C x a J 6 P / 0 U h 1 H k k f N 2 i a V D A v u h B G d b u Y a 8 d Q 9 G 8 R J W C g D v h 1 e 1 1 L 8 + 1 t l D C Q K S J L Y N n O L C O + k E J 9 O Y r M 0 i + F W E U X 1 5 X Z p 3 i T J s u d w Y 9 W G V p k / O 6 m H V D s d L G Y v 4 / b q C 7 g w U U V f w Y 9 M S p n 9 o T 3 Z G s p U 6 c 7 z U 9 e p H q J W A 2 u u b o X C V B t R X F 2 m 7 9 m x j U 4 b H n 3 H u L W D q V Q F i Y i N r a 0 t 4 x / a v K 5 W H v c N p W j a n k L W m 0 W j E s H d q 8 v m s x J s r 3 5 0 A 4 f H D n / + G E r m x P n x O o Y T u 4 9 t 0 m 1 S t K f X + J 3 8 E 1 U 2 0 t j k O c R J f u Z f v y r y t g T i U v Y a V E 6 4 D Q 3 k V P o 8 G l q 1 S u m s P W C 1 q 8 Z i 7 q o Z 6 F 4 Q E / 6 F / 3 K H v g i Z S U s a D J f w t i R I r S 5 t m n v i k F 2 I 6 A 3 R q O m 6 7 H 6 a R 2 h e b t 9 j a i r g a O k Z d v t B 5 p X m b M R x 8 p H + x d / 4 C l Y W b y P K f 5 r M T h 9 K w U 9 C M z z D 0 8 w m c q 2 t O n f K i 0 Z j q G C + N K 3 D 3 2 r 0 L T b d q x h 2 j s C X t 2 F 7 N g I n b R 6 7 j H R 4 j M 9 C X 4 0 E r 2 X 4 p X q e 3 R u G F a D m Y Z 8 b f 4 d Q y P z D h R o 2 C y l 8 b Y b m F R 9 c I X u F w s W A g u 6 n 8 g A y I f e A b V T 3 1 / i a 3 7 b M D o + O K b r T G / r l V N 8 6 Z u 9 c p 7 Z Z N w x 2 + s x J T E 9 P S p z B 2 r A Q G Y + g v l O H 1 + + g N F d D 6 n A c q P h o g d C c r 9 M 8 / D x G + b S D / F D C x b m x J t W p h N e D e a d O c C B c D n j n b n l r + T u U o A / X d h i O n E A k H I P z H h 3 z l / a P Y L U R 8 w 3 i z / / j D Q 4 w G U f q s Q V N D M u v c X y 7 D N u G + Y 1 E K C i I 0 q s e h K G W t o Y S 1 P T d 5 j 8 A L V J 4 h q G a 6 N Z S y n 6 o O 1 W 8 f G w I v / h S G P 4 E n 9 n v m b 2 t R O Q x C g R / I U Z f i 4 z Z t Q x F d f T q W Q e h / g C W K X w k J E b s E 2 Y P Z P 8 Q + / Q e G 0 l t r 9 o X 1 j h f H v 2 X j R 0 E n R g C G Q q U o x R I v J 1 W H e s Z 3 1 s L Y K d k Y S D i 4 v k B 5 6 F 1 Z P W F B r Z D c 0 g 1 R q l J q e H 1 b C G O L Z m 4 S i 3 6 9 n I A 8 V C D J t 7 + z N R G N O j h 1 Z m q y S 4 X o 4 a D Y V O F S f j 2 9 Q D G y J 3 V d A P P j N b M m q v 2 f J d g A l u t 9 5 8 b a B 9 U P z X Q c s b G n Y 2 m + O 6 V I q S F e v U r e 9 c 9 1 d x y T 2 Z S C k 5 7 G 3 6 b x K A V u m O J U + Z z N x S g i F Z H K e 8 i Z C R q g g 5 m k s Q 1 D E N G l k T s R q e 2 M z G K t h Y S W o x k S o 9 p / M V Q L U 1 i T M G u l 4 / X s l x d h I 6 0 G 6 T 2 2 M u d Z n k H 1 f m 9 1 T w q l b I J q O j + K s m l 7 V 7 M N j 8 q C C N t 3 k W l C u n b B V 6 b 7 Y t o P 0 1 q Q y d D r e U v w 7 l V B 3 k L 6 + l b q A f K Z j 7 L 1 M F I F 5 H v X 4 L / P I l U h T x 5 r k l X 4 i O / E K v j G 4 k q L g R q 8 H K 0 J N Y l 6 P g Y f J l s B 6 1 8 j v C 6 T h D r 9 s 3 m H F K O 2 n C S 1 w 3 y e F 4 j + x j M J F T q 1 G L 0 h 1 P J J N K p 1 A N m U v 6 y 0 t g W / B a y V R v v L c r 0 3 c s + Y v 7 P H U M d G X T w l W N 1 J M I N 3 N 1 U L W / S g 4 i s A 6 b s V 6 2 B w A V 2 T 4 v X t l p b c A p B K 2 4 K f s i G V + a 1 8 R 1 a 0 l 3 r n 5 S 4 q r U 4 n T a 9 3 4 0 i V Z h G I j 9 G v 2 I U f X T k u 3 c d l L 9 k z D z e U z 5 T N 7 Q a 2 H U V 9 i f 0 s x i q 9 f J q L g m 2 i j q l f r v N B u K Z J t 8 8 Y D L H V 4 N r N 8 W p S q Q 9 v B G B J k N 1 i o + m V g X / 3 w / o 5 6 z b y O x k z X f y X 9 r P a x Y g y k x u y Q W Z e l p u b y q 5 8 r 5 9 8 X E S 5 w j W 4 l e x E b m J n f Q i n f s 7 C N R C N H U p s L R C l p B Q 0 l o r 1 f I Q z N I P n i + m 0 p I Z 1 b x b T 9 w w m y g g x P N G 2 H b t x D H A n r J 9 9 G G P 8 p m a W R W 1 F f d B e Q H t O / Y k o J W H m y 1 B 2 w n N 1 b W M A 4 5 3 A 8 8 f c v D 9 2 3 5 s 0 h R u o 1 6 m 9 m y 9 / 9 y g v T v i F 2 b q S E V U C J E E o V r f q t w q 8 I 8 i e N 1 z S X K a B y L T h k l S k S F T b a i 9 j E F / H 4 A 9 6 t O o U J p N p c 8 Z A g z V + p A k B V T S W w i N h p A Y 7 j f 3 0 e B 3 Q 7 5 T w 5 Y m k r a y 9 j C l s C d 4 o L d 1 + W C 0 6 b W T f M O C v + t 4 g / a j 8 L J N g m 0 9 q x r b R T v N + Z / a A 2 2 o B N J L 8 z v w o u c x F j + N S f q K 4 0 l l M j Q v q g y K J h V R A 8 3 z v f i U T N B p Q s u 3 U t R T z x I O p t C I 0 S x W k U s 7 Z g p 4 K i S u x Y Z m J / 3 6 D j Y K s y a z u x u K j k r 4 9 b I o Z H p p r a 3 G Q k t s 2 n N u Q 3 E P R 4 Z c 9 p v 5 + F j Y z F m 4 u W Y Z z S Z I 6 J a q Z F x e c i z t m U w b l 4 y q V L b 3 F / 2 4 v 9 m 8 u C 9 L P 8 u 8 + x z B l o l C q H P O j T m 4 S 2 m k C T 6 P j q W g r T v b O 8 d 3 I x b q w 1 T q n A k o H A T t E K H r e F s + D J R P Y T h K z d S X x m j i B O 9 r 4 c / / F 2 / h 5 3 / 1 / d b R e y F / Q 9 v 2 P 2 C C P d D 3 H T + Q u B y a Q S r G K f h J / A + T Y Q t i n K 4 f t b T 7 w X 1 E C T 2 I 2 J x E X + L s Z B y h U M S 0 X + X L 2 j C 1 H c j Y Z k k / u 8 U v E 1 m m b J Z t a h G k W Q p B S I A E 3 R j 6 4 5 P o S 4 6 b u h J 9 u U O I 0 i w s V L d M 5 S E x x G D k E P 0 w 1 2 z M L U Z s Q 5 b A d n n h o e d o Q w F S L Y L s 9 i 2 P D 3 s U f P v 2 z E O Q a b d G p l J I X d B j L O z Y h s H W + X 2 W t P L D O 3 4 y O J l c x T + z L T a S R m 2 + + / w g 3 j S J D a S 6 d 8 r N C c w 2 M T V o r v Q S 8 m 1 0 a 4 x e U F 6 f T C E R T G w s D K t V 1 E T 4 l x 9 m c W + 9 i G r 9 4 a C D Y P i F 0 k 9 z U W K u T r S 1 g o E U T Q f h y E R s a r T W F 9 0 Q f Z O g b a 9 5 T d v h y Z 3 H q o m 8 p y 0 T k B / k Q y l Z V M z 0 N 3 7 + W c z f u b p H o 7 a L b m p N k m o O Z v M 7 2 L L u G 7 O 4 g C 2 z 3 F 6 p X G 2 o K l I i O I K q P 2 + O U a R U m k Y M 6 N s J Y s w + s 7 v L P 3 2 u Y F / Q T P g W a t t m H m q 9 c N d M 9 A 4 k p 1 A r 1 + g T 1 d i G 5 u F t N O 5 4 J m 1 K e z N 3 4 8 U Z B 8 e p q R 4 X Z V o u P y D T V M h U 8 r s 3 8 8 3 O G q F W k r Y T t d x Y 0 2 6 H q o 4 r U 5 1 a 9 7 O + B L 4 b 0 k r f P F X b Q 0 f f v R 3 E 1 4 7 X 4 C y w o 2 T 3 0 3 Z X b p d B 5 4 E C x 0 N O v w Q 0 6 c z k e J l J U d X V k 1 Y R U f J 7 3 7 Y L 6 / S u F O / E v / O f f Y x M s d z T 3 B N U D N L n 6 p r N z 0 o M N Q G C d k h b 0 I j J / e q S x I K c Z 0 U x 9 4 D H K w v D s 1 p z T g 6 v o 7 C 0 2 q u f S Q w P J n d 1 r O f i l 3 7 q G I 6 O J T A W L q O 0 k U P U F 0 H f S J 8 p k i m I y O O L d G J C F u o j B c Q j u 6 E + l 8 9 W c / K w N 2 n S J Z f I G K 0 N f A m t g G 3 0 1 2 E q 1 z b 4 A O p T P o t q Q x j 5 w c 9 a V m 8 r E b c D C g h d X q q Q 6 Q Z x N l 4 3 7 a j y P B 2 1 l v M h G Z G w 9 O D N 8 l y l G n U I z k 6 8 d d e P X M s a e R w M J D w 8 O + H i 2 z d 2 O / v 0 u I v r y 7 R s e B l Z P O r v E y P X T a X a z x V D 6 c G / c a L l 1 L d w f 6 s 5 c F M k I o p W + A 9 3 d H b H W z n e Z n + m 1 v Y s + 0 I E O U 8 G O L S X I A z s C P 5 n v / K G C U Y 8 z F A k M D K M T / v w 6 P o d p y t 8 2 1 M 7 9 W i H 7 H 2 6 E L u / U U k o 0 N H w N e 9 n G E o 2 E X 8 3 1 + V 3 m g f 7 7 b / 9 M m 6 v O K i T 2 Y L 5 W e Q W s p g 5 e w i 1 T Q e x i S C y W E L E n y R z T M G r 0 Z x d 5 y V i N I 9 7 V D Z q Q / 5 V 3 a 6 g w r N D W v O R s R H w Q u w i r T c T 0 e 8 9 T 0 s p V E z S Z D N 0 C Q U J C j F C g o z i N 8 X 5 W z + 0 o O d e 3 L Y w a b u m 2 t J + e O e + j U y p x 9 g 8 A a L U S B F 2 4 V a R z 8 D P e v x 0 t I p 0 7 G b n s H 3 2 M Z n u J m L g 8 I B n g h M + E o l / h j 1 D A l Q F V u V 8 K Q l T m 5 Z p k J U H 1 l l U c V / o 9 3 2 W v / / b / 7 C 5 8 E + a p j k U n R D T 8 D x 9 3 S X i H h C s L K i H m G n v w a b s t r 7 S o 1 K C K 2 D R Z i a D l n 8 m Z l I m h q o 1 K Q C x k V u m C X y V k v 4 K o g k / 5 n b m s L C 4 w G c m M 0 a q G E k e o R a i k 8 Q m S o P 7 p z V X R L O Q Q k Y v b Z A g o d O G C d / T J L M 3 w 1 B d 9 J A X h b 8 a N i F t m Y O 9 5 v 2 U Q a 4 8 O 0 U K t W O + C X i 0 H k + m l c z 1 I M 3 0 X t B z z w y x g 3 p b 0 q j w + w / m / D 8 y M w k l m o P t d u j / i k H l K 0 E y 2 u c s K B E L y U 5 q o n N O p 1 / L O F R B a I f E w Z e f g 6 5 K o l a S r x S J o p + v x 8 w g F z p 8 9 g d Q f Q d V N m r D t o P G R x K v N P m l d X 2 N C J u m t U 1 / 4 k L X U m z 5 D A o n 6 1 A 2 W S F 0 R e Q U m e v M q j D K T y M t E 6 q j 7 o K g i d g m 9 n 7 / v / 5 P 5 + k n H D W a M 5 1 O 4 7 W v f B H z i 3 P I 7 V R Q z / v h V p p R t k 5 Y 0 w 2 U 7 a z p G 0 3 C a l l I f Z F X N i X Y K T L i / J 5 m t C a B 9 d n S 9 j o 9 + q Y T 6 j s x n O p 3 S J C o V L L 2 c o o 5 H q 3 L V p t 3 r a + H s N / m D S t 5 C x u F 9 r P / 6 F h p B y J a k P W T y Z / 6 f D G U 5 b + F z c o 9 k l I D y 6 X L W C v d M B t l q b i + J e e Y B G D K F f 8 I / S 4 p X W 9 o K X a e d v 9 u c f 9 q 9 W F P + e R E G r / 5 7 7 2 A 3 / i r P 4 V Q o D k x / O v / x x f w B 9 / 6 J r 5 8 N I y / 9 C e a i 5 D + r / 9 W q x p T x 2 g Z z c J / J l X J c H B T Q M i 3 M x / J T G I 0 a a J O G F 9 P f 0 m s e k 0 O x P D z r 8 z g 7 / y Z 5 / H s 4 W b 0 U q t l Y 9 E 4 n n / p A t Y 2 F / G 9 7 3 0 X + W L e O P y d 2 C r P I 5 Z Q M f X m Z 4 X L A 6 o u p m U w e r E N + q t d O q R 1 n g i 8 p l b G a p m G 1 i I p g O F S a 2 m s l P v Y C 6 o h a B K L e 0 C b P + z z 0 6 c C a a 2 i A l y f F x / K 8 n k I B 1 x 8 8 U g D 2 + V Z O r R Z p L e 0 r W Q a n t K L n u k h O j / B A E h K r + / c R y X Q n A S d T J 9 r E T x w a w P 4 9 / 7 p b r j 8 d / 7 2 1 + C S 8 Y S d a g T / / v 9 w C b / 6 Z 0 8 Y T W k S c U P N 8 6 R N p e F + 7 h 9 8 B 4 V W k R l x T n d x T T W 4 0 Q j S c e d b v k w 9 B d 5 7 j 7 9 G H 8 3 s g G h Z G E 2 H 8 Q / + b B L 5 c s d 2 + o Q y v 3 W O 8 h V r t R r W l z M I 1 I d x 7 s I p R E L N 2 h S F 2 i Y 1 z 4 B h 0 A d M v A / q C 5 7 Z D U S m o d n 1 o y k 7 D o Q s B Y u 3 6 m U a a h M S l X R T n f X 2 f J N Q 4 z g G O 4 p 5 d u I H t 6 l l Z R G 2 Q u F / V P j c a K g Q m S k c c H B t t U H T K 4 v w Z r / R S D 6 F O o 9 Y J j v i U w F t 6 0 R 9 F J F i G l Y 1 h M X s l Q d a 4 j f e u G / + C l E y S 5 u Z h O G k j b / / v 3 y 2 + U F J 6 N Q e Y q S 2 a V r M b + E 3 / + b X z X t h L z P R n K I 6 U H l m Q y 6 t U V W t 7 2 a B k g 6 f z e L 1 y J O / / l d e w 3 / 5 v z m L g J Y a d 0 E R N V 6 R 7 + j P a O 0 F 2 / L h R x e R y W 0 b 5 h H i w c H m N X X Y I 5 S P N U A f S 6 u F B 0 j Q 2 1 2 x 7 l 7 g 9 c S g P f M r C S 0 E V e B C G 9 7 J 1 3 L l r 4 m p w / s 3 5 L X j D o 7 K x / o j x u d G Q 2 m l 7 p H R i 0 0 f o k H p f O M U V k / d Q D o 8 A R V a 1 N 5 J I j S z y F D j 2 H s s H 4 l K r Y j 6 Z h 0 7 w Q V K 9 R D S 6 1 P w n V S S Z R T R 5 A C q Z W o u f x x O l d T Q B Q U l x E C m J v o J m g 9 t q U 8 F 4 9 y l b 3 f M w s / / x + + b e t u d 6 M x C N 9 q i x V D d 0 L W 1 q + C v / 6 U v I x Q u P t C c u e o 6 s u U 1 a q W m 9 h O j S P u U 2 N Z c p o L b V x d w 9 J l h D K Y n M T b Q 2 j 6 n A w 0 K g P 1 8 F 0 G X 3 a k t o a w i K 8 W j i I y F 2 N 4 D O l j P I T 4 + w F f q h K n 8 J C W r o j l F a j Y y o q m U 2 9 U P W u D 8 h 9 c e 8 6 K f E P t 0 / W c P w 8 k c 5 t Z f R b C 1 W 1 g 9 0 l z Y p 1 J V 6 4 V 7 8 G I 0 j 6 i x 6 k s c H J o T J k r 2 C W D T Y 8 6 E F 9 C w H d R I t K V j m w i s h + H c b y D 3 / g b q a / W e z C S 0 t Z H S i R 6 Q G x W R o z D 8 E W o r a p e f f W 5 v F Z l m Y K N j G A 8 Q w j r u L / 3 M K Y S p g V D Y P U c Z 5 E q T a t e x G 0 k c x 0 B s C n F 7 E l c u z u L F F 1 7 C 5 O h R j P T R Q e o B k y Z 0 0 H 3 p v 4 S 2 + s 3 m B k E K m Q O Z i a i t u a g V u s 3 Z A 6 A d G + N 1 + n A U n D T 5 N J / o K J i h O a 9 2 S h k h 6 / D Z q U 8 4 s I 9 A t c Z 7 S Q u 3 P n / m 4 b N X M J S 6 a p I w B a + V i q L U l j L 9 K U 2 e k j p N U Q 5 t k 2 K W S y t s + 4 T Q F i n t V C C l 9 i S o / e x p C / 6 j d K 5 P s r t p Y T m z + 1 O f 6 9 R N Z F s r g / P 3 C l h d m c N y 6 g o W C 3 x l L u M X X g t S I 4 k g S f p k k P b m z k I 7 9 2 w / / M Y v f w X P T P e J s 4 y T 3 w 0 l p 4 Y D y V b u n Q P q W c w 8 k 8 Y H H 3 x E J q f 5 u I + j p K w Q M 8 3 Q U V G 3 E 9 I g y s D I r d j I s p + r m z W U N k t k x H 0 a 7 D U Q 6 g u a M a n T D 5 T K a m v P X l A m f K 6 4 s s u o / O P v o 5 Y a 5 J l V M p e E J N s m V 3 I k 0 c x 0 + D R R K H k m b K / J 8 c 8 N Q 4 3 G + z G a C C E V G s F o 5 S x K r Y q o b W g p e 5 X m m s L k o h u t z N U A P C l T 8 S w z o A K N N 2 q d v R J R 4 W W V 9 z W L G T u g I I B 2 p s j P 7 8 A + b s M 6 D m w n 7 y N c T J l 5 J G M K 8 p j t / A J + 9 R f P k L h 5 n c 5 E W c K h O a t b i + H + z p 8 6 Q T 9 N c f M m Q g E L q W A d Y 5 T k G n V p j W 6 I Y b S S V t f V / Q r u F m w y X i 6 X a + 6 r p G f r B V 5 P U w w y / V S 2 u r 5 M j b H B 9 5 t 8 X 6 x j f a 6 B N 3 M B v J M J 4 G I p g u + v x / H 2 e g y 3 F z x s 3 q 2 Y U l y d z B U Y 9 P N 8 Z Y c 0 y X M x e 9 W 8 c p V W d Z U u 2 I 0 Q o l p o 1 Q U x m N q l z R O 0 Y F H 7 D q u I 6 f k e J e Q + C d Q b K p Q T i 1 A r t o I j n x u G 6 g 8 P 8 j X N H r D g r J d R D W 2 3 f m l C i Z i 5 0 r r p + D Z k h 2 v C 8 k l g 0 e R r m 2 4 i 0 G q P 9 V O m T H O I T b n B a 5 P f t N t 7 7 X o d 0 c V R x N b S y G E N J W 3 / S b M x P 7 Q I u 7 4 3 L D a a 9 q M / T m b i 6 b / 0 z e P 4 9 3 / h W R P k C L P t / q A P / 8 Z z 4 3 j x S I J + 4 + 6 z V O s e f u W 3 7 t F 3 S j X v f X 9 / d a Y g y l L u K q W u H 4 G g j b p X x n L u W n M q w G n V w O g B z U d p Y n Y n e d d E 4 L T I 7 9 p K G J e q Y d T b a V O E 7 l x n P 8 2 W o 3 i / m s S H i 3 4 s i 9 h p 6 q n C r P h I m w w I 2 t t X R S 5 B o V K s b W G B W l o 7 O e r V 7 u d g M A y r 3 r o + T 2 s v A e m E / D G V U F a m y 0 D F w 9 l I z W R f f V L I V 6 3 S n P Q r O b j j O p + L o M R U n 4 s z o 0 1 N 0 c h 4 W C 7 f g h O h H 7 E H P i R r 4 + g b H m 5 / N N C 6 K D M f E q G 0 o 2 n z K G h S M 1 N f N T U Y l M y 5 x 7 9 p Q f U p N P D K O V O G t Y h V C B W T S P j 6 s R N f M q Z o G 4 F C C t F K E p Y b Q D 1 Q Q D G 1 R R / N x a m J r 6 N c y i A c S a B S z t P 1 C s F P E + k / + v 1 F / N 0 / c x 6 V S h 4 / u F n A r / w L R R p b F y N + / + 9 8 E + W d H d M O v 7 b C 6 U K x n s F m o R m R l A m 7 t Z H F t X d X c e L 4 c U S G q 6 Y u + c z I W c g V u 7 v 5 I a Z S Z 8 z u h 4 K 0 6 H z 2 A / Q 5 R x D w D + C N J Q q Y T o o 7 A F p V + 8 p M 3 a R O a R / i f H o F x e q W S Y 0 S t F G B A h s B 2 u V i c l P X X M y f v w z / 6 g h G j o 5 R S 1 e R r S x h k J p W i x f D / m b F p U 6 U y i W U C m X U q f D u + o Z Q p e B T 6 t L j Q l 2 5 k 3 H R n 3 7 Y B P 5 c M F R n Y Z b 6 W x U s n 1 b B / F 3 I U F K t 7 8 H C c Q T a K 3 S 7 a E D O r d m n V j l o B 5 S w 8 g o N 4 5 / s l 5 x p i r Z q n 6 m p 3 W s o T K 0 q q f H N A R T 7 M i a g s R 8 U 9 B j J n U R u c A W p y J g J l Q v y n 0 y u G x n A n 3 h 4 o B 0 r g T / 1 H 3 4 P / + i X X s a x k Q h q 1 Y J 5 J l m k Z o P r L h S q 2 6 i 4 e W r K D J m 1 W U z f q b m 4 f W U V w b A f 4 4 c G U N m y M T e / g P P P n c C F s y 8 9 q A m u F b 3 l t T 5 8 W H g 4 J P 8 o W L 4 G z o y 5 W N v y 4 U y I G j o 6 j 5 K v a U 1 o v Z S W w H R C t S x U I C b t O 0 R N F U G g Z e Z K S 2 k / 5 G R 4 1 P i G g l k E y d d 2 e R v / 3 T / 7 5 / i f / J s / g 8 m B C Q p Z C 3 N V G 7 N 8 d Z c 6 7 E a + 6 C G q F K l 9 Z o k / 8 4 U u J Z x k M + v 5 G y T 2 o p 0 1 Q Q c R Y n s u R x W L w q W 0 c Y Q f T B R 2 9 Z d M Q W k o z V e p o o 8 R U 1 L 3 H Q r I p X M q P 8 K E b L v O N + A 5 7 j 0 6 s E d 2 T 1 I b t L i u V N 9 B t N G H S k i b Z / t M 8 O T h i V t d w k P E p S Y L D 8 F u T f w K e j 4 l b H p Z e n E F f q Z 5 0 w l V M f p z X z u G R E B 7 z T a v a / w K a d 9 W b f Z O a M W x a u d p 8 z I H J U S i Y U R i I Q y O J R B P h r G x n E V i O I C j R 6 e x P J v B x O Q Y C b o p R f z 5 G N 7 f C d G a 7 d U J B 0 P x z f W 8 h Z I r I v f D X 0 t h g I P o B i t m P Z o 0 z g O w P y N 0 k u L h A Z M h b 7 t + U x l X U L A m U 1 4 2 2 k n C E l k b D V r R W l G t P t T u h N q j K t E X N 1 H B v n Q D U 4 6 D K u 9 b f J C e t R e Z r I d U w m J f 7 / 9 c n 3 k N p c z g 1 4 5 S L P E p n f d d + F 9 Q O K b 5 W 7 O u t m t y 1 B T V 2 1 P 8 4 x G 0 o M i V C F f b 3 q h / t d z A m S O z z H R w W B c U u b M n p b 1 0 8 Q b m d j 4 y f l Y 7 k y G V P 4 y i f 7 W H O b o X o 8 k T s O 5 Q G i t q 2 A l e p q 5 g B 8 V s Y G r 3 t 3 Z A w 0 Q F e T + Z k 0 q a d S p 1 h M i c R g B 0 I F N e I R G G j c n a X B d V M 4 T Z T n N a z 9 / H d n 6 N P k Q V i 3 e 2 c H j 8 N I 4 e n 0 F I l V a J 0 r a D H 6 w + u X b a D 4 M B D 8 + O s b 1 h 7 U 6 o 6 i 5 8 R F o L s m O 1 x 5 R a 7 y X o f + V v I k J T t I 2 1 / G 2 T 7 a H q R a O b p + E / 1 s y d F N R 2 P V O 7 F k g b M t m V O P J 2 j u Z 1 i z O 0 L K x U F h N q n t D c t n k d v u T G u b y + y 7 5 X a X j L 3 2 l c f w Z x Z L B J r N r a 0 p J m 6 K C d k B 1 t J n y q g 3 p I 6 Y N g N B a l n X / I 4 r l k J q 2 n a p X U 6 g W Z e t q c q z 3 7 r 1 0 h h D Y z C d n 4 L C K F P v j r D 9 u L Y g a F s 7 W 2 K G T H 4 D 9 k m b V F D 8 C 3 2 s 9 K O 4 e Y N J + d p o k r L b d E H 0 0 Z G 3 p V 6 2 W z u E 8 m p k O N a m r r d U G F Z N o 7 z i v S p s 3 L Z P q 1 E 3 C H E 4 f p 0 A e x v p i h 2 T m K s c n R B 8 y k 9 K J M 7 m G T 8 0 f B Z t 1 C d r s O a y u E 2 p K D 8 n I F u c C q K V O g P D / 1 K / U n 7 D d / y 2 i q N j S f N h g 5 Q m 3 F c T n k K K 7 x A C q l 3 M 1 M g n I P o 5 P A l / s q i N P 8 1 K u Q c 1 G l U p e 5 Z + a b z I F N x m o y F / t c A S G + f L n 5 j Y a i T g 2 Z M p p 7 4 V + X k j f P j s w q K Y z + w G S p j k 0 V V B 8 J m D X 6 f b E G r q 3 a W K U a f d r x 2 r E 6 T a T m U o D u R W s P I G J c o 3 Z R 1 d c 2 n o y / U J 8 n M U 8 / f J J 7 j a N I h e O b s E H / 9 0 H 2 g 1 a t y m n u h e H 7 J 7 B 9 b A 5 9 w S k 0 L K V M J Q x h N 2 X x L r R z h D H t N L G p 3 L Z + H t O K p N d W S H h 9 W / S r 1 s m 0 v X 2 y o S p 9 x i H N O d X M t q b q i K b G 9 J p 3 a o t z U k 2 L j N A X m k Q y O o S d 7 B a + 8 5 3 v 4 o u v f N l U W G 3 s W M i T 8 O c r N t b q n z 5 d R A J F f I n j s 4 r r J t t F g s L s 0 n E t 0 k y I j T T g p 1 Z 2 y g 4 a u a Z Q a c M s V Z E D d T 0 A / 9 m 9 f X g Q n A U + N U 9 b r l T x x l b U M F S E f D A 8 K E 3 d O q g L v n y W I u U x U C q V E S X 7 N v I a S H Y 4 / Z H 1 I Q 4 A B 3 G j F K I U 3 I d Y / x i R C D X w x S N 1 e D T F e i 7 4 6 4 C W C Z g V u 8 L j 9 / k D t N f u P P B d Z A q 8 R 0 K m C W j 3 S N j s V d / P b 9 O v c + t I 2 k N I b Y 3 D O v z o P n X u 0 e T s I 0 9 R W 6 r d I n y F 3 M P V N D b L 8 6 g E d v f l 3 Q s f + j N H s J 2 + 2 / r 8 e N B E d X 9 4 A p V 8 B X f e X Y Y T t d E / M I 7 r r j T U H y 0 N f C N e g V d 1 Y M d o t t L i C E w H z D z T Q 2 D f K 0 u i e 8 c M C R 1 f i a 3 c p 2 Z I G 4 0 i f T Z a H B K A W n 0 g w b V U c H C 9 H E W 5 2 s D W d j P C J 8 X n k V k j Y Q m 7 J h 6 b o T r h 3 S e B k l B y G 3 n E 5 q K w T l m o z X u Y p y S e j w T h d M z e / 3 H i 5 K C D S f k O f n b M A a s 4 B T f L Y 1 K t D w c f u i + c R Z l 9 P n g f c j B I 4 N Y J 9 n g H j W n r / 6 a 2 U M 2 G / S N 5 W k o d u 9 / H f t 2 n H 8 W s F A D K b N e z S Y q a 9 V o 8 f H 5 H J a K b Q z p Q O o p 8 e B 0 1 q 2 s u j B I + X T q M b H R u 7 + L D D s j E V E Q t W 1 Z N 9 m 0 z 2 Z u m x o w U U 3 D r L i 6 W A t j I a H E i C S p 6 Q C L f p 4 h X 4 m X E S M U y a 8 1 a r 0 d A k 7 j + 4 W a / t G F q n B N m m U 4 L e o a a R / + M p r R M c 5 e a S Z k t n X S g Y N P 9 N R 9 u l 3 d v n C v I L / W h Q M 0 l Z d 6 X o h X y p A w l 0 9 C d 4 0 C y E V 6 Y Z s 7 x 3 R u 4 N Q / 1 l T q C V T 9 K N B s v 0 0 a t c m C q P f S j v t G N t T D L r H 7 k f 8 X a w 8 d 9 U i i 9 5 K u 0 g / 3 s u M 4 U / / 3 g Z n h O u 5 j R J 2 y G T A T V l 9 h j O n Z A k 5 G d P t N + U L k u e z F o V r 2 a q r V B P g N t e 7 X L 4 8 B 6 O T I u z d f 2 M o h i d R u + D Y 5 D 1 o / i N E 0 8 N J f Y h + o J U + Z M W 4 V q u 8 y K U 4 B v n W Z P l F / E H W x U 7 p p H j Y c G j W k o h z / s T x r z U m Z m c x m H R 2 1 6 y 4 S f w + U U i n k f 3 i 9 q T 6 l P b 6 w e F 3 I 3 n p u g L 6 T u f Y z b q 6 s 9 M R C 7 p l O g 1 m 5 Q u x 1 t m c e U a 0 r c 1 a T x R O o c T T H 2 t e I p P a 6 v g M 8 P t o I P g h V t i K G 0 R N 9 1 y B e P y 1 A a I N n X l Q V K J a r b 8 L l Q 0 3 b t g O Y D P L i I + N O w e W z D 4 Y 3 u 1 V C p h V D n A 6 3 7 V x C x J 5 B k A 8 J U m 0 F K V o W i t b W m 6 n U s l 2 z M F 3 g P M k C 9 b b 8 T A f o I f u 3 m U G 8 5 C P t A k k Y S Q 3 h u s o 5 B O p Q + m n 2 u 9 j 8 m x 0 q a K 2 R u q b B j V 4 e Z M s E D r Q 9 d v z 0 u 3 D c 4 O s / Y T f O r B 0 S c i q B p 8 P Z n L B 8 O 9 T W X c X h X e Y z 8 I p f C S w k K d H q x 7 s L + w q 4 Q U x 2 7 z c K s e W + 5 f g x m j y K k 7 U H p + y o s o S q 2 0 p q S 0 g 0 F d N m 3 r f x g t k F a U t E 7 G 9 u l B T J U 3 E T 2 e s G 5 7 M I 7 Z O P D L T + f o b f A + K O G d u V 4 Y d q h p u R Y H k w K e 6 B A y Z 4 V 1 + w G 5 y r / N 8 D r 8 I / 2 C 8 7 2 r S K x M Q B / n G Z k R 9 0 Q 0 R T K N P t o Q u q r I g X J W + X e N 9 e h e x h K j l 5 7 i x D F 6 r X i d L N 4 3 4 R Z t a 5 m N H 7 C p H g o e 8 B O N M O 9 y / l r H I R + E w F S q F W x / 0 5 o v 9 N A g 7 4 X b U / v M o d Y D 7 b s Q R v E K V L m U 5 5 V o i U t 1 B L S U J 0 m 5 T V q u T X b j 5 c P 1 Z G O N r C Y v Y 6 l z C Q y p T b V 7 4 V T r 6 F c y l O y B v F K X w h 9 M d 6 L 0 l x B A F v + k 6 7 N l x 5 a i 9 d E b S r 7 p F 5 q 1 k P g M 7 U q + r Q 7 8 0 m g m X 1 p A p k G x n b v M D M E 7 c a R D A 8 Z 4 q 0 6 J a z m b 7 Z + 2 Q u Z W v 2 R S W q N A b h v 0 1 9 o M Y + W g c s / m 6 W v O p e 3 z U T 1 s a G 6 i d x p H B a 3 T t K W z 2 E w u o b h z Z M I H g 7 j 9 f s B v M L + C y l 7 X s 9 U Z V 8 P k v G a A b k 9 0 B h 3 5 w Y K y s 1 b C V y m e X M e i 8 V 9 Z q t / j J C 8 / H q 6 Q r O P Y / W Y 4 y R m M C Z e p x z g + D s 3 K a h P 8 3 t 2 T 5 0 M 5 j + r 6 + 9 e V K a 0 S 1 r 0 0 W x s C 0 l N 3 H 9 / P o D q P n N V e x g q W 1 0 1 A z + d u m C 2 3 + / c Y U K I B w a R v j U O + 7 k m t S g y 1 O l Y i x j a + V V t q M Z 3 e + 8 f X a 9 U y y G 4 m E T 4 G A d H d + 7 d L r M 0 v b 5 O u u T 1 7 M M 2 l n P X e W w D s c B Z X F 6 i a d N l H v r c A n Y u f x e v P n M e 0 b E g B Y D P h E Z j s d 7 2 v d l C h o 8 u B t P K U D v V 0 d v 7 t O k g 1 D + i G f E s r 0 G h r / B 1 e x 8 i Q U Q v g h 1 J H D N h e g m u d f Z d M 5 N a i i d E o T F O z Z 6 g 1 p e D 6 z P z I S a Y c p j a e p t 9 w Y G + V A g i T 6 Y Q m s a B h + H E L I K B K g W h 1 j r R p C P D J o K D i K 2 M 4 s 2 6 J l e B l 6 0 a 4 l P U W E s c G x K G W U K u v p d A 0 3 v J U L Z V a 8 E k W O q K H v K z a u Z p D u f q + h x W d k 6 Y U 5 4 G T N F c P R W l t o / O m 1 S j 4 Z i 2 R t k f I s n 6 Z T 4 T Z Z N 1 i M 9 M 8 p X w U 0 K u p 6 2 M V E s 9 T E 2 d 3 H 1 C R b u d B Q q Z 4 7 Q 4 O u u y 8 Z A C T f s f 5 h 8 O u Q t 7 G E o D L I 0 j a F C V l C i T Q v a 3 p K C + G / G d Q S 2 S M 4 O m i V G l f m i m X x q s P Q O v S J O g j Y Z V e k r Q s R v F e 8 Y W T z a o Z f Z Z j d m J w n o J Q d q s P j p E 1 c k c i a q M d G j M Z G o r / c d Y L H x p c r U Y 2 s B K d g G r C 3 n c v X O P j n I E 5 8 4 / g 2 P H j y A W 2 d 9 p 1 g S h p y T H w a a W 1 A z 7 / u Z Y b 7 g f U J O 0 9 m 0 1 E F N t k h k 0 S C m 2 0 0 d t 7 1 T Y K z R 1 W z P 9 6 j M j J A j V C p 9 I n e a 7 Z p 8 o + 9 q 9 w j a M 0 + E N W L i 4 H Y C 7 j 0 R s Q y b x W P o 2 o o E K K v U Z L G z 3 4 a t J M m y W E l Z b a J J x 7 C / R u t D a R I v 9 x 7 b 1 g p a r l 4 Y 2 m u k 6 H M Y 3 7 w U e M P H T A i 2 V e C 1 U Q + B Q A 5 n q E v r C v d d p d U J r 3 D Q 9 t J R 3 M L s a x n P + G g U u n 0 s k m 2 p g P X o T I 2 R M l X J T 5 F S F T 5 c H P 8 Z 4 + r Q Z n 0 4 4 j o P X 7 4 S h r X G 6 8 Y C h s t U 1 S v 1 t I z 0 V 5 x 9 L n u K F m l w o T S Q C q N B x T 4 R j G B k 5 b L 5 X R n I 7 c X E y 8 Y w h R h H N T m X F z G 3 E g 0 M I W m G j R l f y N 8 y x Y z d O I v C K P O z H g 9 k w a 9 h F v c A O L E Y N q 9 r 9 l D a t F B N J 3 b p V h z t Y o j a L N n f k z u U R D A U N Y z 3 7 / A U k Y h 3 p K v v A p U R S a t K m b x s j o w O m z Y + C y c u 7 R k F D E 8 / q 2 P K m D Z N Y S 9 / M F y A x q 7 R Y 1 y H 5 y i Z 7 y 2 k F A 9 q O j Z 6 Z T 6 n l E B z w j x b 9 9 G 8 e v v a T Q N r s W L W G m R N 8 R j G U N B O l s Q R k G w r 7 m z o O C u K E K Q w o x g t k p B / e f Q J n 5 c e I 1 1 B F 9 M y j x 6 g T z p Z n d r J f z V F Z U M O F 6 E 9 6 8 / x B N e 6 3 d 5 A 8 2 k + T v W l l + d I K I n 1 o 3 B j t B d x N D x / e t L H u P D w u h q H W i 3 f N I i 1 1 8 E B s h m Z V O 9 z V R g N 5 O t L W M p 3 W m V 1 m 0 J I H p d d L W 7 X T W o Q 6 m U n a S G a O c s J G Y s d 4 B b K a 5 6 J x l e N 5 r k O a H w B V 2 c l u b M C X I t m J Q U P 9 s L Y j T W 3 S e k C p 7 d K l E m L P x 8 x 3 m s f J 5 g q 4 d f M W 2 + P D x M Q E + v r 7 E I v 2 T o W R N h L z m 3 w v Q s / g 5 N h O y Q n e f 7 / y Y W I + T 2 H y o 3 z m R 9 G c m I S D q e 6 x o k 3 G M u u R u s Z D N r u W z + c i I X y 8 5 q c Q a / 3 w K S B o b e L Q k D I e E p i W A 8 u L J y e H j a / n 3 m E D + Z y a h 1 N p Z T n i 2 s 5 0 u 7 S C K 8 u 7 q T x P E 1 6 k G T u g P N k n k D W K k G p V b y f c W x z j E 0 1 r x 7 v P 9 8 e b 4 1 2 q Z U n D z T m 6 f t W m D 9 H 5 7 I C S I P 5 g 4 W G z z 7 c 9 u 9 h Y 9 j V N D + V q y e d p Z z D v A Y W m J N i j 5 n M U O V r M X e O g N K l B D B o P N C N H j V Y I 0 8 e B k w k o K P 3 n Y T T o m / H p X U q O b A a V c B Y T i T O o r 3 C w + + q m Z o D q Y O s a f t p p v m t k 5 l b V I j H u 1 t Y 2 f u 9 f / 4 H Z q n F o e A h f f u 2 L S K U S 9 D V 2 V X d R 6 4 1 I P F u l B Z p J a Q y w 0 3 Q 2 d Q 2 / b x 5 j 8 s X 4 3 q x u 1 X / 6 v v W q 3 X Z Q O 5 E 1 y a P a B r P A 6 y V C A w + E y n 6 Q U y s G U / 1 u E a 9 D z S G / x 6 Z Z W 6 r m k Y u v k Y i f a R 7 8 K U G 7 J M q n b A t Z P + 9 7 L O J g g p r I o 3 Z 3 N h x U D m + R i C o U r G E s 7 R x i 1 3 s U a B b / P p 7 w + 3 H j c L K O I x W 3 m b W v f D 7 J w 9 b z H Q Q z N 6 U o H q G l K b 5 N G 1 b X B L C g b P V l 7 U D J f 4 p + a r s c W X A K L B l w G D d m f f i g t L d / 7 L / 1 c 3 / 9 W 1 Y w h m g 6 Y f L E F O 7 u C b W b B N a d S N k N a Q m t 8 d F a F U l / a a 9 2 9 K j B h 7 G o X Y x U b N R M + o 1 D L a Y d w D v B t p o y V e F g A p G N F G L b / S j V a y i F N l H 1 Z 5 G p N L O I N 4 u z C A f i s E k E o M n m Y 9 v 0 T 4 7 0 w G C f C U p M T k 3 g j R + 8 i V Q 6 x f a Q U S s V m l o Z 5 B y l / S u z m 0 R N c 1 Y C Y I f X j Z q d x 5 t i z 6 y B 4 k v z P e b F x z A v t r + Y 3 D D + o z p Z y x U q 1 P D 6 G 7 C i 1 H b 7 R 8 O 0 F 5 P y + T T X Y a 5 N Z b H i X K G P 4 8 d O Z I 7 E f A 5 V 5 2 C m f F K o r 9 r M J F B X Y r N u w 0 + f 4 u a 6 D 7 O a b 6 K p O 7 t 5 A p l S H 8 d E f q T M 9 y c Q / z 8 i t G w j S d P r c c t 8 5 d n + e f b T 3 L Z t t p X x r Z L 0 5 S v u l + n f g o r J a M M 2 R U w l Z M p e D n 7 / w 1 N A c l 8 k 1 B V I k 8 W 2 V Z o z a 7 G k v Y 0 f r E Q A + u 4 L b I f o t Q 1 j 8 r k f u L D O 0 4 z S P A f R o C k D z Q 9 1 N U 6 R D 0 N Y j x F Q 6 I Y n s 2 J Y 1 9 Q l Z Z p V 6 S B e M 9 p B y y d 6 h W 0 9 O t R W m F L y E k 0 w f r Z V C Y g d s V G 7 j 8 T d Y f g 9 N q Z K m 9 d m h 4 6 S Q M x W K s 1 z 6 0 7 d 1 J Q T I R U K J V y 7 e h 0 r K 6 v G o Z w 6 m c L Y 9 A D C 4 S b h O 4 7 L T m 0 S s S Y 0 h 6 J s D z W t t F g q 0 i x c 0 g 2 Z u 2 K m b k h z j q f O t D 4 9 H p R 1 n q 5 O o h b P 4 4 P 5 k 6 1 v P z 2 U K 8 p B e z R z B P 1 l 1 J w e M f U f A 8 R Q L 8 8 4 e P t + D + v o E f j q i R q J n G + k / F d J X 6 O k h 5 Z Q 7 A W V 2 N Z 6 t a w O J u J 3 O c a k S 7 t H L q Y 0 V L m W w S Y Z S r 6 V g m 9 D m R O w c h b s Y z T L y Z w / L A Z N + Q H B M J S c 5 8 Y i W 6 P k 2 L A P / u N N w n S v U q V 2 F I A 0 o W Z q K f / w o w e n F 1 z 6 E e 6 O i + z Y k l n / I 2 d 8 k M w k s 0 0 7 f b c D H O n I O J L B Y b j L b O A 6 / Z T z b A P / 8 + S s b 9 I U I R 9 l x 1 d R q G 8 Y j a I 5 m x B i J q 2 k V 9 u 0 r k e a q V 5 3 M L d 5 C Z f e v o s z L 0 4 j H A 1 R 7 d O H o h 8 W D A Y Q T 0 S N N G 9 D W j Y R G j J / 1 b X b 2 x n U a G Z W / W v 8 y O M e 7 n + T q T 0 U P 9 y T C f e D N g / I r + 7 g o + w Y K o 1 P 1 r f 7 o V h q M p P C 4 E 8 z 1 O 1 f O V b D 9 + 8 E S b i t L z v g I 8 N F g w U M R h X F r G K t s B v Z 0 8 T / S N z D q T E X t a W i E a w B + u 4 H Q R V o 6 6 E S I g N N p 8 q 9 R u t r n y C H t J I E q F K w g n R R R u y T y O 3 s I D 3 Z b 2 h n f c 7 B x 5 X m d e y / / b f + + r e U m q O d y 3 2 j 7 H g 5 4 e p 8 / h F x i d n a K 1 S l F h u t 8 O M B A m B f a G W o l a T N O k / x k G o Y w m u b m C V T e U h + F 3 u T / 0 X z a d 6 L j v L J Z j h b 2 c K b m E V s I g V 7 w G 9 C 0 f J 7 z O b J 1 A p G Z Y v h 5 C t 0 B R F l w g U D Q W q k M N j l i N E P v P T W L B w y 2 M 5 6 A Z v z N C c r R Q T D 9 G U U A e O z 1 e v 0 L 3 i s G E S R n n w h h y u X r + H u 7 T l e v 6 n 9 K p W q 2 e F P / k 8 T K i I f p r R s p u 8 8 L i R N v b w P y 7 X w A 0 n 3 a a F c f j z t 9 D T g 0 I C L x R 2 a U D 0 Y S n 0 b 8 r s I k r F c 2 m 3 F G q V q C x 7 7 L E d L Z Y 4 G Q y h 5 C 8 k A 3 Y y W x d G N d + / 7 E Q 0 1 S A O k C z d g d n 4 0 l a N I 5 0 I v 6 y t b W a c L Q l V E q G C n P 5 9 A J n b f W C 9 a G k K y Q Z D n b Z W o t c R Q 5 s g e M D v 7 0 V S z J P V b 9 1 F A Q D H 6 X m W o H g e i M 3 8 6 g N B S o h l K b k H b 5 M f t Q Q Q L S c S c I S o k 2 v E K N y s D X L e k i a i 0 J v k n C g K I y J v a p K M d 9 E u 8 G t v Y E g C 9 k I w M I B q J I z n s x + H R c x g f P Y R j x 4 + h U f f j 8 g c 3 E U k E k d 8 p I 5 9 V m g U H r x Z F v V K n J v N w 7 c o 1 M 7 e 1 O p v F x l I e C / d X 0 T 8 S R 4 X M V a 3 S 7 A g H a W r W 6 L g O P x F D K f q 0 m g 9 i r d a b C D 4 p 5 E s G O U 7 y F Z 5 W K M 3 y u a k 6 / U 8 L h / o 9 b F O w a J O z X q i R A f K 1 y B 5 m 6 o S 2 R C 3 U U h g t l R H s 6 + 3 H 3 t u i a 2 A 1 0 B 8 j D a t f M k 2 B 7 V N 6 m q L H P Y Z A F o Q S G D Q l V L s b Q 3 W Q p i K v I Q U g g W t T Y C W K H o 6 k n L 0 T u 7 3 Q U F Y z G c h q r S X y l N Z O L X Z Q X Y X H g S l 9 L I X S C n I o / U c Z 1 A E t d d B X f C k i Y w / z r X r 9 M W A i a O y Q g x i q D Y X X m 5 k d v A e 1 j G o m L G / O 4 t J H H 9 O 0 S C A U i G J h e R 7 p w Q i q 7 K x a 1 T H r f r 7 4 x S + y a X T q y / N Y W 1 3 D n S u r d O j r G B i O Y / r E s L n e z O B 5 J G I p I 7 0 6 Y e b 4 + O 8 h X 9 E 4 0 8 A f 3 t D a p N a X n w K 0 k l R T B x 1 W 7 F M F P 0 2 1 w / 0 u j g y p R F l z 2 B d 2 L F x b + d E i i + f q d Y x f O J C s H 8 A p u 2 Q m M h I t t O 6 Q e i f k j V T X a 8 g E 5 m n y c 8 A I j e N k 6 p z Z 1 0 r Z G G Z v 4 V x m n f x S N 8 7 0 f l B Q w P g x f G L 3 I t + / + C l I U j Z A W 0 l a 9 N d U g 0 1 z O Z p 0 6 4 S W J y h H T q l B Z s L R d P n + 6 A y J f h J o m 8 7 V L T q f d g 0 p / y Q 1 T w X b 9 b s k S t t o H p k i p y Z e h j / g R 6 G 6 S T s 6 i y I l V 6 V e w M X v 3 k F f f x q 1 i o u j R 4 / y d c R s y 7 9 d X T A R Q E E S T S H Y 0 c T e V B n V 5 9 b 2 L d 8 m Q 9 E k / 9 R Q L L q I x T 5 d r f d p I O z 3 8 P y 0 i 3 D Q Q 6 m 2 Z h I I l A 8 q S K B I s P w o S E c 8 v K A g 1 y g p p n 2 p R 8 Q 6 6 g s q G 3 A A 7 Z C h Z I 0 7 q C J f 2 T A V h y W Q x 6 y z J o d U W x 7 p G e w / + 7 / 9 6 W + Z + H p o u G V C P Q x l T p g I o B p F T e L r M N U + K b z r 9 J f o 6 3 h U 7 6 b 4 Y z s x t Q P S T D L 5 1 C k K d W r N k h j R + H w 9 6 M S E 9 f f J 9 H 4 c q A 6 d N E s 0 F E c 8 m k A k E k F f Y h A j 6 R m E Q k H + p h C l l j P c Y T M 8 9 C f H 4 d l l a q + K M a / O n j y P s 2 f O k p C L u H 7 z C n y x H P L l 5 n x X 2 + y S U N A E d W c U S t I N J K 5 7 m w E j q T 8 t l D h W 4 a f Q f z o 2 X M V A 3 M V 6 4 R Y Z K m P C 0 z L 5 Z S b n K y t Y z H Q n F j w Z 5 N L e r P l x n + b c a t 7 C Q M G D X e E Y 9 F j u 3 4 Y v r o A b B T d p s R d K 2 x X j K 6 + U r p n 8 Q e 0 C O R 4 9 i 9 J m A T v R + 2 a l h X I y 7 b / 8 y 3 / + W 2 I k 2 f 3 7 Q f U W 3 L t U j b T H z V y P l j 9 8 U p D T t R o S G a r J p G U 2 1 2 r n l Z n s 9 v I s O 7 c p r d q Q r a t 5 A 8 2 B W W y D 8 u R k M i p X r s 1 Y I s r m f N G P 0 D Z C Z p q W W W j 1 r N m q n 9 J T T K A q R J o v U 2 Q y F I i h L z K B X G U N V b c A h y b x 1 l o G 6 W Q / C v S 9 r l + 7 i U I 5 h y T N x d k b q 4 g m Q 9 R u i j T W e G 0 6 w R Q I s r 1 r 9 L v K l Z I 5 p 1 D J o 1 S p Y C u n 5 D I + a 6 s k 1 y d F J q u N 0 5 4 + 7 a R t h d K x y 9 T w K 6 Y v 1 L d K G t a 0 S b a 6 Y S K x 5 X r f Y 8 9 H 9 U K 9 l W M n 4 a R 1 W / N 1 G z U q h S G / T f o Q o Z i f 9 0 A 0 Z h Q K T x J N O Q 4 J l Y J Q g s + h u W / l / c g G F z n e R Y 4 l 6 Y / j W f c q 8 F W D q A Y l 6 X n f R h m + u 6 9 f a w S r d N T 8 Q Y S j E d i H e N M e X G q S N U n E 9 q u f c K B 5 u n u T / + P z W E f p u 2 j V 7 5 n d A V e c X 5 q y P S / 1 S P D B V f L X r N 7 k Z b T R m d J 5 N i q z h t g V i n 9 S q K N c c n w z U 6 R H r 3 d A / p C K l 1 T q V P d u F H e v L y O 7 X c K Z s y c R C N A X o u 1 2 7 c Y 1 3 L 9 7 H 6 9 8 8 y R W 5 r Z R y F Q x c 2 Q K J 4 8 9 Y + 6 x t b W J + / f n s L 2 S Q T g Z J C H U y V g W Y k e + j m g 8 T Y n 4 y Z l K T K 6 i I U 8 b x h J 3 k Y r v 3 Y 9 K J n U z w t u E 3 3 c W V 5 Y f n X / 5 S H S F C 4 8 M e j i 8 w f F 9 Z r d f z J 7 E b T L k 4 a q D 7 p / 0 Y a M w y 3 Y E k Q 6 M o b J V R T D B M c 1 Q K N L q a P j r K F f z P B F I F Q 4 h m 7 x v G C 0 R G o F 9 9 M L M t + q j e a z Z C / D T X I o 4 M f j W S f A r d B S 1 v G G r 0 V z 1 q E y h f m q I / Q q d H A B P G k X R w m M W L G 3 1 S C 3 j s e F W x 8 p W S X 7 V Q k i L G V p J u Q e C f a L g g 6 M l H u x 7 M d R S 5 Y o p F V x x s m b + 6 F H g 0 x k p o 9 W q W r q y X V 5 A t V Z C I r w 3 b 6 s X J F k 1 8 R v 1 9 7 P N I x j s H 8 H U z D g G + g a Q S i c Q o B 0 / 0 N + H 2 f l F O q 0 h n D / 7 H A 7 P H E W 9 4 u H 9 d z 9 C L B 7 G x f c + x L P P X c C J 8 e M 4 c m Y G h w / P I N A 3 z f Y E E A o f 4 C E / A r Q + j Y n 5 N A Y j S t Q + i V C R w k J Z u k 1 o H A R p b Y 1 b K p z E 7 N a n r 1 1 3 S j 4 M W g 4 i W h v V 6 p u b a 7 a J + B m L n M 3 Q n s q I U M P X F h E u D s B f C C M X X z L F N u P 9 / Q j 6 o g i W 4 4 j R a Y o G 0 w g m 6 S Z E B 0 k L q n B b h e / b b / + z R m a z i K 3 1 P J 5 7 9 R i i 0 T C C J O 4 E b d q 2 o 2 h A z e K + S 9 X 3 v N + Y V o 8 D B R W 8 a 5 4 x E 1 W D o v 0 Q 1 I x o 7 H i o j Z S M L d o O i G g C d r s 8 v 0 d D S X I p Z 0 9 r h X p B K 1 m 9 k h r n Q 6 0 / R 0 0 3 a 8 L q E 8 l H J 3 U q G C N m 6 l 5 B O 5 U + b 6 T m k 0 L l u d p r y P R c + W I O p W I V h 4 c u 0 C e L m 2 B G q V R C P l 9 A I Z d D M B w i I 2 r i O E w z g / 0 T a G B h 5 y Y 2 c 0 l s F G f M d T 4 J c n k P y c S T C 7 4 f B 5 4 Z 2 4 T n m z W m l P q 8 v X 7 O p h C d S J 0 x g k r 4 v W u P S W Q H o c e E l h j n 1 W g J I S o P W 0 U r W 3 O I D Z f H 5 k g T i v p p b p E e k B Z X B k Z s 5 G r r J s 1 M g n 4 4 f n x P a l n W L B w d N u 7 K G n 1 C + 6 / + j V / 6 l i y c 8 r a F k 8 d P Y S Q 5 w 5 O X j Z O l D A F d 5 P K y j f i a i w B 9 q Q Z v 0 j k v t R 9 M N v a H L m y a d b 6 u 4 x v L Z L I R H 0 2 j U H N F M D s 2 L A 1 V 3 0 G u u m Y 2 A B M z V 5 w c V v I 3 j S k o y d V r b k e W n U f t q 6 B J I B Y w W k P m W D T Q x 0 E 6 2 G Q S 0 + g Z z T Y u / j i b a J n O 2 i N I n g C a Z B a R + H 0 R R I J J j K e P s b P 7 k E 7 1 m 4 l G 2 e i m F p y / T I L v Q y q R R i Q m Z m L n c D z d h o U P F k b 5 D M p t f E Q H H w D X I y G Y f U G f P p T q V Q w l + 2 j 6 T V D C J + l L m f o E p H 3 6 J E 4 N s V D a 6 K u 7 G 5 + C h u q h o n X t p b o f 2 x U b s Q J U r s P s i N i 4 Q i t q m L S t p T I 8 T 0 V M H V 8 d g Y T f Z E f I X 9 a U i N k K N T B A C 8 B G p r R K y 2 b Z R H l F Q 6 n w K K z J v r P Y X M n h x I l j Z j M y V c A 8 l H 6 W h D D K h 9 3 G W p 6 S n 5 w b U T I h T T b l 0 m n Z w k H Q v J V 3 m c w k f 6 t X A c k M 2 9 w K H k g y Z S s r R l J p 2 U c b G T a U L q H R X p Q j R u v s B + 3 a r k W C P t c y A Q 1 l z f f a 9 e I g a D 3 S Q H T K V B z 6 p N C 8 x E B s G k O J Q z Q D R 8 3 n R L y b O R v Y q S y h 3 N i k h m p J 4 Z Y g V X q N n y J U E 5 S f F D V a B e G O E s 1 P G w r V P l x a 6 G + N 7 d 6 U l p K z T d / l P g o H F 8 7 9 k U F x j k z d w n u l A D 7 Y t M 1 0 i 1 Y y i 8 4 8 1 c A n G a p A T m S o q Y k k C K f 7 n k N f d M I I 4 a X c 5 d b 3 z Y F T Y G o h 8 x G v 6 + o K P s T t E a y t b u K H b 7 y J z e 1 N b J E 7 E 8 E x p E J T Z n H b y X w d v t b 8 j m r F q f B H Y 7 9 9 k 9 g e 7 y o 5 X X N V P X h J a N i 7 5 2 p F r 1 5 q d F 9 4 r E m U I u z w t H H c x 5 N n z K 4 L B 4 K 3 8 t P t c d a A p K 0 d / k h U J v / u y a E O + 6 O F F r d N I k m G M 2 B X a M m 8 6 S t K 6 e m + Z s G V T w p V M O 0 h m J 8 q T C R V 8 K d J q G a r m g d o r l T 4 + B E C + 9 P E d t X C r Y Y f D S q K x h z p m i 5 K b m A F G w P X k d v a R H 1 R c 6 G e U R K y k o Z j x 0 z N D / n c s e A g R h O n 2 W o f N e s A / 0 + F k 9 l Z a + z s Z F A u l 5 H N Z H H j 7 h V 8 6 Q t f w t W d G W q p B k Z 3 X E w d p T x p Z T Q Y q H j F N W q g C 3 u J T 4 E B 7 x 6 / f 8 S i O x X M t z s K 5 r e h 5 F j q I i w W 3 0 f I T m A w f O y J C N y j V H E 3 2 Y 6 h K o K h r o S + x 8 W P m R h V f F F M Z f c 1 b 7 y U c X B l u f d i y M d B s e Q i F v 2 j F g q f H E p k / e L h O p Z 3 L E w P e q j Q R N + q 7 A q R y d Q z + M M b n z w g 8 x B 6 + F H d k B t 1 f J j C r F 9 Z 6 q Q j m s x a X C h r R X t i V d 0 c / K U 4 I m 4 f Q g N B u H b d T K u 0 o Y W z a 4 X b t E r G 5 J P Z S K d p 7 4 + P I d L f Q L l U x v z W X R J 2 j f a u D 3 R t O O r N E x 9 A 1 y K D N b Q A r w 0 e Y 5 j p 5 M H M J P i 0 e 0 U P l O t Z o z Y n Y 8 9 j K H z 8 i b W F 5 q V U 2 N C 3 F T I B k Z 8 E K G 2 l z U x C f / Q R n X c A N L n s / A j z N z 8 O a I 7 o 9 T t B 3 N m i C c + m x s L N 5 O M 2 s v S f H z P T 7 F O D s j N u r N p 4 + 5 7 f Z K p o / l F 1 0 d U u L S D V u r l c Y A n r 4 W s o b 5 d h F f 2 G 0 d q Q P 6 W S E Y p S G j U h b t v J r + P + / X s Y H u t D P O n H e N 8 2 z Q 8 P 4 8 c 4 U H c 9 O N R I D t W h 5 q N k 7 t l T t B a 1 V y w Z S c T r X i c z q d L p Y 3 S G N F k v a A 5 K T K U I U G c m w U E o O 4 r s z V P I N 8 0 E R S A D I z 5 T 0 c h s P v 0 U Q e H h z m i i N F N z B D 4 t 0 H x / w k 0 P / r g w l n J p 0 r P F H O e B 6 O 7 O 8 p 6 W 0 / w x D Z v 2 1 3 r j N v 1 v W m B t a B I / R V e k L 0 L f O H 4 Y g S E q k r C H M v 2 i + g r 5 Y o 2 j S s u o D Z M c m 8 1 v 4 / K t 9 7 C x m s G r X 3 g N w / 2 j 1 A 6 t k X b 4 k G Q c B S Q M A f C l J R 2 5 2 W 3 E S m n 4 e D H f O N 0 5 1 b 5 7 z L H 0 a P K Z n T A + B a j g v m p i D M e P 7 V 1 O z 3 a 6 e Q 9 e r p m + 1 C 7 u + E j 8 E d G j g i 7 L + R v Q T u F a 7 6 X 0 I 9 W Q U F K w q e X A 9 q 5 l L V x e 8 Z P p W i d 9 A u g 6 T 7 s P J c i H S p I w T 2 l n S Z / K 1 y 0 b i 0 R 1 H H / c J l 8 3 V D V M m 0 w E D g g S r + S u c 5 w 8 D E Z n E K j F j P B u W A 1 Y N 5 f f w 5 X 7 7 2 F 5 f h M T J 4 4 j n a Q d 2 K E d F P 4 2 x S k F / e F P 1 U A R 9 Y l i c 9 1 R k M T a M c f 0 O G i k P F N J S a W 1 f l R o Q l h z T g / V p m B 7 7 K S F w A S J 9 T K l 3 t t 8 X V T x l R + B W p 8 Q K v 4 i r W Q g K u f g a l 1 X u Z I z i y 2 d T T r n p J 1 y r V n d 6 N L y j 8 Z M y o 7 4 B P T z x w I 9 p 9 K L k i G a q a 2 5 O z M v 9 e m q 7 G a / P y F U H O c 7 N w N 4 8 6 4 f 1 5 Z t Z L K Z 1 i 9 N q J 1 a 1 K r p m d X C T e T s V V i j D a y G L 8 N + 5 e V X v r W z n s f A s S + h Z p 1 D n H 5 I I r w 7 K l q + Y W o g d C y 8 s m t B h G / F z W p e b W 9 p M h 6 e h K E W G o j R t L R p a r Y n 8 n 4 U 9 D I P t R D S u 0 U N R e 2 q t t v n a E Z S M J g d + 5 R a 1 e u 2 P 3 p T 9 m B V G 3 6 5 F W N b 6 z n N C u D a K O x i D J v 2 X b P I c i G T x K V F z Z / 9 6 D d v a i f e 6 V N + j j 8 q T K Q 9 D M R V o 4 F m V W S U Z t U 4 S r R + F n Y + u R / 5 a a J G h p c Z u F Y I w b Z u s I 3 9 d E k s s 3 Y r G Y r S y a g i U z x O k z C O I L V Z 2 a G 7 8 s 7 H v 9 v Q x G I k 8 h L u 0 1 F 0 P R + + c b J u V L I g f 8 k k r 7 b i A 9 4 2 p e B 9 D / b z T X 9 J D C W h Y l b 6 H g B J a r N t o 8 V 7 3 G j 5 W 3 8 E 8 F T m e Z F t Z n t U 5 t n 7 m P d 6 j k / b U t + e K r L u k M k i a j Q f Q b y o v 2 p O + 2 + 7 a X w 0 U 0 K 6 y G f j b 3 b v s t / 7 Q h J M 9 Q z F S C Y C m m 9 g p 7 4 G N 1 5 E s T K D 2 a 3 w g 0 T O T w O q b t T e 3 v 8 n B e F A A 8 O J q o m y a Z r k 8 q K F 5 d w B t t Y n w a e g t m n n Y C S W w 1 o p Z S 6 n y O B 4 y i H z N 9 s 6 S u F 4 Y d L B / x / A v G 6 r p l h j V A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 N a m e = " C a l q u e   1 "   G u i d = " 0 c 0 a 5 b 6 0 - 5 7 2 1 - 4 f e 3 - 8 9 3 a - c 6 7 7 f 5 2 c 5 d f a "   R e v = " 3 "   R e v G u i d = " b d 1 7 9 f b 1 - 7 9 c 9 - 4 b 6 3 - 9 1 2 e - 7 8 4 a 5 7 b b 0 6 e 0 " 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 V i s u a l T y p e = " R e g i o n C h a r t " 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 N a m e = " A r d � c h e "   V i s i b l e = " t r u e "   D a t a T y p e = " S t r i n g "   M o d e l Q u e r y N a m e = " ' P l a g e ' [ A r d � c h e ] " & g t ; & l t ; T a b l e   M o d e l N a m e = " P l a g e "   N a m e I n S o u r c e = " P l a g e "   V i s i b l e = " t r u e "   L a s t R e f r e s h = " 0 0 0 1 - 0 1 - 0 1 T 0 0 : 0 0 : 0 0 "   / & g t ; & l t ; / G e o C o l u m n & g t ; & l t ; / G e o C o l u m n s & g t ; & l t ; A d m i n D i s t r i c t   N a m e = " A r d � c h e "   V i s i b l e = " t r u e "   D a t a T y p e = " S t r i n g "   M o d e l Q u e r y N a m e = " ' P l a g e ' [ A r d � c h e ] " & g t ; & l t ; T a b l e   M o d e l N a m e = " P l a g e "   N a m e I n S o u r c e = " P l a g e "   V i s i b l e = " t r u e "   L a s t R e f r e s h = " 0 0 0 1 - 0 1 - 0 1 T 0 0 : 0 0 : 0 0 "   / & g t ; & l t ; / A d m i n D i s t r i c t & g t ; & l t ; / G e o E n t i t y & g t ; & l t ; M e a s u r e s 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. 1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2549AE36-28D3-4E2B-8EAF-62E818AD1F11}">
  <ds:schemaRefs>
    <ds:schemaRef ds:uri="http://www.w3.org/2001/XMLSchema"/>
    <ds:schemaRef ds:uri="http://microsoft.data.visualization.Client.Excel.LState/1.0"/>
  </ds:schemaRefs>
</ds:datastoreItem>
</file>

<file path=customXml/itemProps2.xml><?xml version="1.0" encoding="utf-8"?>
<ds:datastoreItem xmlns:ds="http://schemas.openxmlformats.org/officeDocument/2006/customXml" ds:itemID="{15E94A16-51B3-4B03-8325-980ADE0A2DDD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8E670BF2-ABAE-4097-833A-5EE782B15075}">
  <ds:schemaRefs>
    <ds:schemaRef ds:uri="http://www.w3.org/2001/XMLSchema"/>
    <ds:schemaRef ds:uri="http://microsoft.data.visualization.Client.Excel.PState/1.0"/>
  </ds:schemaRefs>
</ds:datastoreItem>
</file>

<file path=customXml/itemProps4.xml><?xml version="1.0" encoding="utf-8"?>
<ds:datastoreItem xmlns:ds="http://schemas.openxmlformats.org/officeDocument/2006/customXml" ds:itemID="{F8564011-A219-4AE0-841A-D78A5119FE99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cis prix régal base 2010</vt:lpstr>
      <vt:lpstr>cis prix natal base 2010</vt:lpstr>
      <vt:lpstr>graph cis prix base 2010</vt:lpstr>
      <vt:lpstr>cell result jour</vt:lpstr>
      <vt:lpstr>graph cell result jour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MORARDET</dc:creator>
  <cp:lastModifiedBy>Nathalie MORARDET</cp:lastModifiedBy>
  <cp:lastPrinted>2018-02-27T20:33:09Z</cp:lastPrinted>
  <dcterms:created xsi:type="dcterms:W3CDTF">2015-09-29T13:20:00Z</dcterms:created>
  <dcterms:modified xsi:type="dcterms:W3CDTF">2019-12-09T19:15:37Z</dcterms:modified>
</cp:coreProperties>
</file>